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karatani_sv1\システム担当\インボイス対応\指定伝票\指定請求書データ（原本）\"/>
    </mc:Choice>
  </mc:AlternateContent>
  <xr:revisionPtr revIDLastSave="0" documentId="13_ncr:1_{7CF28B13-BAF6-4A84-A927-3444E3B63221}" xr6:coauthVersionLast="47" xr6:coauthVersionMax="47" xr10:uidLastSave="{00000000-0000-0000-0000-000000000000}"/>
  <bookViews>
    <workbookView xWindow="-120" yWindow="-120" windowWidth="29040" windowHeight="15840" xr2:uid="{7082F722-7140-4B66-B0B8-D3884C9DA9F7}"/>
  </bookViews>
  <sheets>
    <sheet name="指定請求書の取り扱いについて" sheetId="12" r:id="rId1"/>
    <sheet name="入力用" sheetId="9" r:id="rId2"/>
    <sheet name="請求書（提出用）" sheetId="8" r:id="rId3"/>
    <sheet name="請求書（控）" sheetId="14" r:id="rId4"/>
  </sheets>
  <definedNames>
    <definedName name="_xlnm.Print_Titles" localSheetId="1">入力用!$13:$13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39" i="14" l="1"/>
  <c r="M138" i="14"/>
  <c r="M137" i="14"/>
  <c r="M136" i="14"/>
  <c r="M135" i="14"/>
  <c r="M134" i="14"/>
  <c r="M133" i="14"/>
  <c r="M132" i="14"/>
  <c r="M131" i="14"/>
  <c r="M130" i="14"/>
  <c r="M129" i="14"/>
  <c r="M128" i="14"/>
  <c r="M127" i="14"/>
  <c r="M126" i="14"/>
  <c r="M111" i="14"/>
  <c r="M110" i="14"/>
  <c r="M109" i="14"/>
  <c r="M108" i="14"/>
  <c r="M107" i="14"/>
  <c r="M106" i="14"/>
  <c r="M105" i="14"/>
  <c r="M104" i="14"/>
  <c r="M103" i="14"/>
  <c r="M102" i="14"/>
  <c r="M101" i="14"/>
  <c r="M100" i="14"/>
  <c r="M99" i="14"/>
  <c r="M98" i="14"/>
  <c r="M83" i="14"/>
  <c r="M82" i="14"/>
  <c r="M81" i="14"/>
  <c r="M80" i="14"/>
  <c r="M79" i="14"/>
  <c r="M78" i="14"/>
  <c r="M77" i="14"/>
  <c r="M76" i="14"/>
  <c r="M75" i="14"/>
  <c r="M74" i="14"/>
  <c r="M73" i="14"/>
  <c r="M72" i="14"/>
  <c r="M71" i="14"/>
  <c r="M70" i="14"/>
  <c r="M55" i="14"/>
  <c r="M54" i="14"/>
  <c r="M53" i="14"/>
  <c r="M52" i="14"/>
  <c r="M51" i="14"/>
  <c r="M50" i="14"/>
  <c r="M49" i="14"/>
  <c r="M48" i="14"/>
  <c r="M47" i="14"/>
  <c r="M46" i="14"/>
  <c r="M45" i="14"/>
  <c r="M44" i="14"/>
  <c r="M43" i="14"/>
  <c r="M42" i="14"/>
  <c r="M21" i="14"/>
  <c r="M20" i="14"/>
  <c r="M19" i="14"/>
  <c r="M18" i="14"/>
  <c r="M17" i="14"/>
  <c r="M16" i="14"/>
  <c r="M15" i="14"/>
  <c r="M14" i="14"/>
  <c r="M13" i="14"/>
  <c r="M12" i="14"/>
  <c r="M139" i="8"/>
  <c r="M138" i="8"/>
  <c r="M137" i="8"/>
  <c r="M136" i="8"/>
  <c r="M135" i="8"/>
  <c r="M134" i="8"/>
  <c r="M133" i="8"/>
  <c r="M132" i="8"/>
  <c r="M131" i="8"/>
  <c r="M130" i="8"/>
  <c r="M129" i="8"/>
  <c r="M128" i="8"/>
  <c r="M127" i="8"/>
  <c r="M126" i="8"/>
  <c r="M111" i="8"/>
  <c r="M110" i="8"/>
  <c r="M109" i="8"/>
  <c r="M108" i="8"/>
  <c r="M107" i="8"/>
  <c r="M106" i="8"/>
  <c r="M105" i="8"/>
  <c r="M104" i="8"/>
  <c r="M103" i="8"/>
  <c r="M102" i="8"/>
  <c r="M101" i="8"/>
  <c r="M100" i="8"/>
  <c r="M99" i="8"/>
  <c r="M98" i="8"/>
  <c r="M83" i="8"/>
  <c r="M82" i="8"/>
  <c r="M81" i="8"/>
  <c r="M80" i="8"/>
  <c r="M79" i="8"/>
  <c r="M78" i="8"/>
  <c r="M77" i="8"/>
  <c r="M76" i="8"/>
  <c r="M75" i="8"/>
  <c r="M74" i="8"/>
  <c r="M73" i="8"/>
  <c r="M72" i="8"/>
  <c r="M71" i="8"/>
  <c r="M70" i="8"/>
  <c r="M55" i="8"/>
  <c r="M54" i="8"/>
  <c r="M53" i="8"/>
  <c r="M52" i="8"/>
  <c r="M51" i="8"/>
  <c r="M50" i="8"/>
  <c r="M49" i="8"/>
  <c r="M48" i="8"/>
  <c r="M47" i="8"/>
  <c r="M46" i="8"/>
  <c r="M45" i="8"/>
  <c r="M44" i="8"/>
  <c r="M43" i="8"/>
  <c r="M42" i="8"/>
  <c r="M21" i="8"/>
  <c r="M20" i="8"/>
  <c r="M19" i="8"/>
  <c r="M18" i="8"/>
  <c r="M17" i="8"/>
  <c r="M16" i="8"/>
  <c r="M15" i="8"/>
  <c r="M14" i="8"/>
  <c r="M13" i="8"/>
  <c r="M12" i="8"/>
  <c r="N139" i="14"/>
  <c r="L139" i="14"/>
  <c r="K139" i="14"/>
  <c r="J139" i="14"/>
  <c r="I139" i="14"/>
  <c r="H139" i="14"/>
  <c r="G139" i="14"/>
  <c r="F139" i="14"/>
  <c r="E139" i="14"/>
  <c r="D139" i="14"/>
  <c r="C139" i="14"/>
  <c r="B139" i="14"/>
  <c r="N138" i="14"/>
  <c r="L138" i="14"/>
  <c r="K138" i="14"/>
  <c r="J138" i="14"/>
  <c r="I138" i="14"/>
  <c r="H138" i="14"/>
  <c r="G138" i="14"/>
  <c r="F138" i="14"/>
  <c r="E138" i="14"/>
  <c r="D138" i="14"/>
  <c r="C138" i="14"/>
  <c r="B138" i="14"/>
  <c r="N137" i="14"/>
  <c r="L137" i="14"/>
  <c r="K137" i="14"/>
  <c r="J137" i="14"/>
  <c r="I137" i="14"/>
  <c r="H137" i="14"/>
  <c r="G137" i="14"/>
  <c r="F137" i="14"/>
  <c r="E137" i="14"/>
  <c r="D137" i="14"/>
  <c r="C137" i="14"/>
  <c r="B137" i="14"/>
  <c r="N136" i="14"/>
  <c r="L136" i="14"/>
  <c r="K136" i="14"/>
  <c r="J136" i="14"/>
  <c r="I136" i="14"/>
  <c r="H136" i="14"/>
  <c r="G136" i="14"/>
  <c r="F136" i="14"/>
  <c r="E136" i="14"/>
  <c r="D136" i="14"/>
  <c r="C136" i="14"/>
  <c r="B136" i="14"/>
  <c r="N135" i="14"/>
  <c r="L135" i="14"/>
  <c r="K135" i="14"/>
  <c r="J135" i="14"/>
  <c r="I135" i="14"/>
  <c r="H135" i="14"/>
  <c r="G135" i="14"/>
  <c r="F135" i="14"/>
  <c r="E135" i="14"/>
  <c r="D135" i="14"/>
  <c r="C135" i="14"/>
  <c r="B135" i="14"/>
  <c r="N134" i="14"/>
  <c r="L134" i="14"/>
  <c r="K134" i="14"/>
  <c r="J134" i="14"/>
  <c r="I134" i="14"/>
  <c r="H134" i="14"/>
  <c r="G134" i="14"/>
  <c r="F134" i="14"/>
  <c r="E134" i="14"/>
  <c r="D134" i="14"/>
  <c r="C134" i="14"/>
  <c r="B134" i="14"/>
  <c r="N133" i="14"/>
  <c r="L133" i="14"/>
  <c r="K133" i="14"/>
  <c r="J133" i="14"/>
  <c r="I133" i="14"/>
  <c r="H133" i="14"/>
  <c r="G133" i="14"/>
  <c r="F133" i="14"/>
  <c r="E133" i="14"/>
  <c r="D133" i="14"/>
  <c r="C133" i="14"/>
  <c r="B133" i="14"/>
  <c r="N132" i="14"/>
  <c r="L132" i="14"/>
  <c r="K132" i="14"/>
  <c r="J132" i="14"/>
  <c r="I132" i="14"/>
  <c r="H132" i="14"/>
  <c r="G132" i="14"/>
  <c r="F132" i="14"/>
  <c r="E132" i="14"/>
  <c r="D132" i="14"/>
  <c r="C132" i="14"/>
  <c r="B132" i="14"/>
  <c r="N131" i="14"/>
  <c r="L131" i="14"/>
  <c r="K131" i="14"/>
  <c r="J131" i="14"/>
  <c r="I131" i="14"/>
  <c r="H131" i="14"/>
  <c r="G131" i="14"/>
  <c r="F131" i="14"/>
  <c r="E131" i="14"/>
  <c r="D131" i="14"/>
  <c r="C131" i="14"/>
  <c r="B131" i="14"/>
  <c r="N130" i="14"/>
  <c r="L130" i="14"/>
  <c r="K130" i="14"/>
  <c r="J130" i="14"/>
  <c r="I130" i="14"/>
  <c r="H130" i="14"/>
  <c r="G130" i="14"/>
  <c r="F130" i="14"/>
  <c r="E130" i="14"/>
  <c r="D130" i="14"/>
  <c r="C130" i="14"/>
  <c r="B130" i="14"/>
  <c r="N129" i="14"/>
  <c r="L129" i="14"/>
  <c r="K129" i="14"/>
  <c r="J129" i="14"/>
  <c r="I129" i="14"/>
  <c r="H129" i="14"/>
  <c r="G129" i="14"/>
  <c r="F129" i="14"/>
  <c r="E129" i="14"/>
  <c r="D129" i="14"/>
  <c r="C129" i="14"/>
  <c r="B129" i="14"/>
  <c r="N128" i="14"/>
  <c r="L128" i="14"/>
  <c r="K128" i="14"/>
  <c r="J128" i="14"/>
  <c r="I128" i="14"/>
  <c r="H128" i="14"/>
  <c r="G128" i="14"/>
  <c r="F128" i="14"/>
  <c r="E128" i="14"/>
  <c r="D128" i="14"/>
  <c r="C128" i="14"/>
  <c r="B128" i="14"/>
  <c r="N127" i="14"/>
  <c r="L127" i="14"/>
  <c r="K127" i="14"/>
  <c r="J127" i="14"/>
  <c r="I127" i="14"/>
  <c r="H127" i="14"/>
  <c r="G127" i="14"/>
  <c r="F127" i="14"/>
  <c r="E127" i="14"/>
  <c r="D127" i="14"/>
  <c r="C127" i="14"/>
  <c r="B127" i="14"/>
  <c r="N126" i="14"/>
  <c r="L126" i="14"/>
  <c r="L141" i="14" s="1"/>
  <c r="K126" i="14"/>
  <c r="K141" i="14" s="1"/>
  <c r="J126" i="14"/>
  <c r="I126" i="14"/>
  <c r="H126" i="14"/>
  <c r="G126" i="14"/>
  <c r="F126" i="14"/>
  <c r="E126" i="14"/>
  <c r="D126" i="14"/>
  <c r="C126" i="14"/>
  <c r="B126" i="14"/>
  <c r="J122" i="14"/>
  <c r="H122" i="14"/>
  <c r="J120" i="14"/>
  <c r="H120" i="14"/>
  <c r="J118" i="14"/>
  <c r="N111" i="14"/>
  <c r="L111" i="14"/>
  <c r="K111" i="14"/>
  <c r="J111" i="14"/>
  <c r="I111" i="14"/>
  <c r="H111" i="14"/>
  <c r="G111" i="14"/>
  <c r="F111" i="14"/>
  <c r="E111" i="14"/>
  <c r="D111" i="14"/>
  <c r="C111" i="14"/>
  <c r="B111" i="14"/>
  <c r="N110" i="14"/>
  <c r="L110" i="14"/>
  <c r="K110" i="14"/>
  <c r="J110" i="14"/>
  <c r="I110" i="14"/>
  <c r="H110" i="14"/>
  <c r="G110" i="14"/>
  <c r="F110" i="14"/>
  <c r="E110" i="14"/>
  <c r="D110" i="14"/>
  <c r="C110" i="14"/>
  <c r="B110" i="14"/>
  <c r="N109" i="14"/>
  <c r="L109" i="14"/>
  <c r="K109" i="14"/>
  <c r="J109" i="14"/>
  <c r="I109" i="14"/>
  <c r="H109" i="14"/>
  <c r="G109" i="14"/>
  <c r="F109" i="14"/>
  <c r="E109" i="14"/>
  <c r="D109" i="14"/>
  <c r="C109" i="14"/>
  <c r="B109" i="14"/>
  <c r="N108" i="14"/>
  <c r="L108" i="14"/>
  <c r="K108" i="14"/>
  <c r="J108" i="14"/>
  <c r="I108" i="14"/>
  <c r="H108" i="14"/>
  <c r="G108" i="14"/>
  <c r="F108" i="14"/>
  <c r="E108" i="14"/>
  <c r="D108" i="14"/>
  <c r="C108" i="14"/>
  <c r="B108" i="14"/>
  <c r="N107" i="14"/>
  <c r="L107" i="14"/>
  <c r="K107" i="14"/>
  <c r="J107" i="14"/>
  <c r="I107" i="14"/>
  <c r="H107" i="14"/>
  <c r="G107" i="14"/>
  <c r="F107" i="14"/>
  <c r="E107" i="14"/>
  <c r="D107" i="14"/>
  <c r="C107" i="14"/>
  <c r="B107" i="14"/>
  <c r="N106" i="14"/>
  <c r="L106" i="14"/>
  <c r="K106" i="14"/>
  <c r="J106" i="14"/>
  <c r="I106" i="14"/>
  <c r="H106" i="14"/>
  <c r="G106" i="14"/>
  <c r="F106" i="14"/>
  <c r="E106" i="14"/>
  <c r="D106" i="14"/>
  <c r="C106" i="14"/>
  <c r="B106" i="14"/>
  <c r="N105" i="14"/>
  <c r="L105" i="14"/>
  <c r="K105" i="14"/>
  <c r="J105" i="14"/>
  <c r="I105" i="14"/>
  <c r="H105" i="14"/>
  <c r="G105" i="14"/>
  <c r="F105" i="14"/>
  <c r="E105" i="14"/>
  <c r="D105" i="14"/>
  <c r="C105" i="14"/>
  <c r="B105" i="14"/>
  <c r="N104" i="14"/>
  <c r="L104" i="14"/>
  <c r="K104" i="14"/>
  <c r="J104" i="14"/>
  <c r="I104" i="14"/>
  <c r="H104" i="14"/>
  <c r="G104" i="14"/>
  <c r="F104" i="14"/>
  <c r="E104" i="14"/>
  <c r="D104" i="14"/>
  <c r="C104" i="14"/>
  <c r="B104" i="14"/>
  <c r="N103" i="14"/>
  <c r="L103" i="14"/>
  <c r="K103" i="14"/>
  <c r="J103" i="14"/>
  <c r="I103" i="14"/>
  <c r="H103" i="14"/>
  <c r="G103" i="14"/>
  <c r="F103" i="14"/>
  <c r="E103" i="14"/>
  <c r="D103" i="14"/>
  <c r="C103" i="14"/>
  <c r="B103" i="14"/>
  <c r="N102" i="14"/>
  <c r="L102" i="14"/>
  <c r="K102" i="14"/>
  <c r="J102" i="14"/>
  <c r="I102" i="14"/>
  <c r="H102" i="14"/>
  <c r="G102" i="14"/>
  <c r="F102" i="14"/>
  <c r="E102" i="14"/>
  <c r="D102" i="14"/>
  <c r="C102" i="14"/>
  <c r="B102" i="14"/>
  <c r="N101" i="14"/>
  <c r="L101" i="14"/>
  <c r="K101" i="14"/>
  <c r="J101" i="14"/>
  <c r="I101" i="14"/>
  <c r="H101" i="14"/>
  <c r="G101" i="14"/>
  <c r="F101" i="14"/>
  <c r="E101" i="14"/>
  <c r="D101" i="14"/>
  <c r="C101" i="14"/>
  <c r="B101" i="14"/>
  <c r="N100" i="14"/>
  <c r="L100" i="14"/>
  <c r="K100" i="14"/>
  <c r="J100" i="14"/>
  <c r="I100" i="14"/>
  <c r="H100" i="14"/>
  <c r="G100" i="14"/>
  <c r="F100" i="14"/>
  <c r="E100" i="14"/>
  <c r="D100" i="14"/>
  <c r="C100" i="14"/>
  <c r="B100" i="14"/>
  <c r="N99" i="14"/>
  <c r="L99" i="14"/>
  <c r="K99" i="14"/>
  <c r="J99" i="14"/>
  <c r="I99" i="14"/>
  <c r="H99" i="14"/>
  <c r="G99" i="14"/>
  <c r="F99" i="14"/>
  <c r="E99" i="14"/>
  <c r="D99" i="14"/>
  <c r="C99" i="14"/>
  <c r="B99" i="14"/>
  <c r="N98" i="14"/>
  <c r="L98" i="14"/>
  <c r="L113" i="14" s="1"/>
  <c r="K98" i="14"/>
  <c r="K113" i="14" s="1"/>
  <c r="J98" i="14"/>
  <c r="I98" i="14"/>
  <c r="H98" i="14"/>
  <c r="G98" i="14"/>
  <c r="F98" i="14"/>
  <c r="E98" i="14"/>
  <c r="D98" i="14"/>
  <c r="C98" i="14"/>
  <c r="B98" i="14"/>
  <c r="J94" i="14"/>
  <c r="H94" i="14"/>
  <c r="J92" i="14"/>
  <c r="H92" i="14"/>
  <c r="J90" i="14"/>
  <c r="N83" i="14"/>
  <c r="L83" i="14"/>
  <c r="K83" i="14"/>
  <c r="J83" i="14"/>
  <c r="I83" i="14"/>
  <c r="H83" i="14"/>
  <c r="G83" i="14"/>
  <c r="F83" i="14"/>
  <c r="E83" i="14"/>
  <c r="D83" i="14"/>
  <c r="C83" i="14"/>
  <c r="B83" i="14"/>
  <c r="N82" i="14"/>
  <c r="L82" i="14"/>
  <c r="K82" i="14"/>
  <c r="J82" i="14"/>
  <c r="I82" i="14"/>
  <c r="H82" i="14"/>
  <c r="G82" i="14"/>
  <c r="F82" i="14"/>
  <c r="E82" i="14"/>
  <c r="D82" i="14"/>
  <c r="C82" i="14"/>
  <c r="B82" i="14"/>
  <c r="N81" i="14"/>
  <c r="L81" i="14"/>
  <c r="K81" i="14"/>
  <c r="J81" i="14"/>
  <c r="I81" i="14"/>
  <c r="H81" i="14"/>
  <c r="G81" i="14"/>
  <c r="F81" i="14"/>
  <c r="E81" i="14"/>
  <c r="D81" i="14"/>
  <c r="C81" i="14"/>
  <c r="B81" i="14"/>
  <c r="N80" i="14"/>
  <c r="L80" i="14"/>
  <c r="K80" i="14"/>
  <c r="J80" i="14"/>
  <c r="I80" i="14"/>
  <c r="H80" i="14"/>
  <c r="G80" i="14"/>
  <c r="F80" i="14"/>
  <c r="E80" i="14"/>
  <c r="D80" i="14"/>
  <c r="C80" i="14"/>
  <c r="B80" i="14"/>
  <c r="N79" i="14"/>
  <c r="L79" i="14"/>
  <c r="K79" i="14"/>
  <c r="J79" i="14"/>
  <c r="I79" i="14"/>
  <c r="H79" i="14"/>
  <c r="G79" i="14"/>
  <c r="F79" i="14"/>
  <c r="E79" i="14"/>
  <c r="D79" i="14"/>
  <c r="C79" i="14"/>
  <c r="B79" i="14"/>
  <c r="N78" i="14"/>
  <c r="L78" i="14"/>
  <c r="K78" i="14"/>
  <c r="J78" i="14"/>
  <c r="I78" i="14"/>
  <c r="H78" i="14"/>
  <c r="G78" i="14"/>
  <c r="F78" i="14"/>
  <c r="E78" i="14"/>
  <c r="D78" i="14"/>
  <c r="C78" i="14"/>
  <c r="B78" i="14"/>
  <c r="N77" i="14"/>
  <c r="L77" i="14"/>
  <c r="K77" i="14"/>
  <c r="J77" i="14"/>
  <c r="I77" i="14"/>
  <c r="H77" i="14"/>
  <c r="G77" i="14"/>
  <c r="F77" i="14"/>
  <c r="E77" i="14"/>
  <c r="D77" i="14"/>
  <c r="C77" i="14"/>
  <c r="B77" i="14"/>
  <c r="N76" i="14"/>
  <c r="L76" i="14"/>
  <c r="K76" i="14"/>
  <c r="J76" i="14"/>
  <c r="I76" i="14"/>
  <c r="H76" i="14"/>
  <c r="G76" i="14"/>
  <c r="F76" i="14"/>
  <c r="E76" i="14"/>
  <c r="D76" i="14"/>
  <c r="C76" i="14"/>
  <c r="B76" i="14"/>
  <c r="N75" i="14"/>
  <c r="L75" i="14"/>
  <c r="K75" i="14"/>
  <c r="J75" i="14"/>
  <c r="I75" i="14"/>
  <c r="H75" i="14"/>
  <c r="G75" i="14"/>
  <c r="F75" i="14"/>
  <c r="E75" i="14"/>
  <c r="D75" i="14"/>
  <c r="C75" i="14"/>
  <c r="B75" i="14"/>
  <c r="N74" i="14"/>
  <c r="L74" i="14"/>
  <c r="K74" i="14"/>
  <c r="J74" i="14"/>
  <c r="I74" i="14"/>
  <c r="H74" i="14"/>
  <c r="G74" i="14"/>
  <c r="F74" i="14"/>
  <c r="E74" i="14"/>
  <c r="D74" i="14"/>
  <c r="C74" i="14"/>
  <c r="B74" i="14"/>
  <c r="N73" i="14"/>
  <c r="L73" i="14"/>
  <c r="K73" i="14"/>
  <c r="J73" i="14"/>
  <c r="I73" i="14"/>
  <c r="H73" i="14"/>
  <c r="G73" i="14"/>
  <c r="F73" i="14"/>
  <c r="E73" i="14"/>
  <c r="D73" i="14"/>
  <c r="C73" i="14"/>
  <c r="B73" i="14"/>
  <c r="N72" i="14"/>
  <c r="L72" i="14"/>
  <c r="K72" i="14"/>
  <c r="J72" i="14"/>
  <c r="I72" i="14"/>
  <c r="H72" i="14"/>
  <c r="G72" i="14"/>
  <c r="F72" i="14"/>
  <c r="E72" i="14"/>
  <c r="D72" i="14"/>
  <c r="C72" i="14"/>
  <c r="B72" i="14"/>
  <c r="N71" i="14"/>
  <c r="L71" i="14"/>
  <c r="K71" i="14"/>
  <c r="K85" i="14" s="1"/>
  <c r="J71" i="14"/>
  <c r="I71" i="14"/>
  <c r="H71" i="14"/>
  <c r="G71" i="14"/>
  <c r="F71" i="14"/>
  <c r="E71" i="14"/>
  <c r="D71" i="14"/>
  <c r="C71" i="14"/>
  <c r="B71" i="14"/>
  <c r="N70" i="14"/>
  <c r="L70" i="14"/>
  <c r="L85" i="14" s="1"/>
  <c r="K70" i="14"/>
  <c r="J70" i="14"/>
  <c r="I70" i="14"/>
  <c r="H70" i="14"/>
  <c r="G70" i="14"/>
  <c r="F70" i="14"/>
  <c r="E70" i="14"/>
  <c r="D70" i="14"/>
  <c r="C70" i="14"/>
  <c r="B70" i="14"/>
  <c r="J66" i="14"/>
  <c r="H66" i="14"/>
  <c r="J64" i="14"/>
  <c r="H64" i="14"/>
  <c r="J62" i="14"/>
  <c r="N55" i="14"/>
  <c r="L55" i="14"/>
  <c r="K55" i="14"/>
  <c r="J55" i="14"/>
  <c r="I55" i="14"/>
  <c r="H55" i="14"/>
  <c r="G55" i="14"/>
  <c r="F55" i="14"/>
  <c r="E55" i="14"/>
  <c r="D55" i="14"/>
  <c r="C55" i="14"/>
  <c r="B55" i="14"/>
  <c r="N54" i="14"/>
  <c r="L54" i="14"/>
  <c r="K54" i="14"/>
  <c r="J54" i="14"/>
  <c r="I54" i="14"/>
  <c r="H54" i="14"/>
  <c r="G54" i="14"/>
  <c r="F54" i="14"/>
  <c r="E54" i="14"/>
  <c r="D54" i="14"/>
  <c r="C54" i="14"/>
  <c r="B54" i="14"/>
  <c r="N53" i="14"/>
  <c r="L53" i="14"/>
  <c r="K53" i="14"/>
  <c r="J53" i="14"/>
  <c r="I53" i="14"/>
  <c r="H53" i="14"/>
  <c r="G53" i="14"/>
  <c r="F53" i="14"/>
  <c r="E53" i="14"/>
  <c r="D53" i="14"/>
  <c r="C53" i="14"/>
  <c r="B53" i="14"/>
  <c r="N52" i="14"/>
  <c r="L52" i="14"/>
  <c r="K52" i="14"/>
  <c r="J52" i="14"/>
  <c r="I52" i="14"/>
  <c r="H52" i="14"/>
  <c r="G52" i="14"/>
  <c r="F52" i="14"/>
  <c r="E52" i="14"/>
  <c r="D52" i="14"/>
  <c r="C52" i="14"/>
  <c r="B52" i="14"/>
  <c r="N51" i="14"/>
  <c r="L51" i="14"/>
  <c r="K51" i="14"/>
  <c r="J51" i="14"/>
  <c r="I51" i="14"/>
  <c r="H51" i="14"/>
  <c r="G51" i="14"/>
  <c r="F51" i="14"/>
  <c r="E51" i="14"/>
  <c r="D51" i="14"/>
  <c r="C51" i="14"/>
  <c r="B51" i="14"/>
  <c r="N50" i="14"/>
  <c r="L50" i="14"/>
  <c r="K50" i="14"/>
  <c r="J50" i="14"/>
  <c r="I50" i="14"/>
  <c r="H50" i="14"/>
  <c r="G50" i="14"/>
  <c r="F50" i="14"/>
  <c r="E50" i="14"/>
  <c r="D50" i="14"/>
  <c r="C50" i="14"/>
  <c r="B50" i="14"/>
  <c r="N49" i="14"/>
  <c r="L49" i="14"/>
  <c r="K49" i="14"/>
  <c r="J49" i="14"/>
  <c r="I49" i="14"/>
  <c r="H49" i="14"/>
  <c r="G49" i="14"/>
  <c r="F49" i="14"/>
  <c r="E49" i="14"/>
  <c r="D49" i="14"/>
  <c r="C49" i="14"/>
  <c r="B49" i="14"/>
  <c r="N48" i="14"/>
  <c r="L48" i="14"/>
  <c r="K48" i="14"/>
  <c r="J48" i="14"/>
  <c r="I48" i="14"/>
  <c r="H48" i="14"/>
  <c r="G48" i="14"/>
  <c r="F48" i="14"/>
  <c r="E48" i="14"/>
  <c r="D48" i="14"/>
  <c r="C48" i="14"/>
  <c r="B48" i="14"/>
  <c r="N47" i="14"/>
  <c r="L47" i="14"/>
  <c r="K47" i="14"/>
  <c r="J47" i="14"/>
  <c r="I47" i="14"/>
  <c r="H47" i="14"/>
  <c r="G47" i="14"/>
  <c r="F47" i="14"/>
  <c r="E47" i="14"/>
  <c r="D47" i="14"/>
  <c r="C47" i="14"/>
  <c r="B47" i="14"/>
  <c r="N46" i="14"/>
  <c r="L46" i="14"/>
  <c r="K46" i="14"/>
  <c r="J46" i="14"/>
  <c r="I46" i="14"/>
  <c r="H46" i="14"/>
  <c r="G46" i="14"/>
  <c r="F46" i="14"/>
  <c r="E46" i="14"/>
  <c r="D46" i="14"/>
  <c r="C46" i="14"/>
  <c r="B46" i="14"/>
  <c r="N45" i="14"/>
  <c r="L45" i="14"/>
  <c r="K45" i="14"/>
  <c r="J45" i="14"/>
  <c r="I45" i="14"/>
  <c r="H45" i="14"/>
  <c r="G45" i="14"/>
  <c r="F45" i="14"/>
  <c r="E45" i="14"/>
  <c r="D45" i="14"/>
  <c r="C45" i="14"/>
  <c r="B45" i="14"/>
  <c r="N44" i="14"/>
  <c r="L44" i="14"/>
  <c r="K44" i="14"/>
  <c r="J44" i="14"/>
  <c r="I44" i="14"/>
  <c r="H44" i="14"/>
  <c r="G44" i="14"/>
  <c r="F44" i="14"/>
  <c r="E44" i="14"/>
  <c r="D44" i="14"/>
  <c r="C44" i="14"/>
  <c r="B44" i="14"/>
  <c r="N43" i="14"/>
  <c r="L43" i="14"/>
  <c r="L57" i="14" s="1"/>
  <c r="K43" i="14"/>
  <c r="J43" i="14"/>
  <c r="I43" i="14"/>
  <c r="H43" i="14"/>
  <c r="G43" i="14"/>
  <c r="F43" i="14"/>
  <c r="E43" i="14"/>
  <c r="D43" i="14"/>
  <c r="C43" i="14"/>
  <c r="B43" i="14"/>
  <c r="N42" i="14"/>
  <c r="L42" i="14"/>
  <c r="K42" i="14"/>
  <c r="K57" i="14" s="1"/>
  <c r="J42" i="14"/>
  <c r="I42" i="14"/>
  <c r="H42" i="14"/>
  <c r="G42" i="14"/>
  <c r="F42" i="14"/>
  <c r="E42" i="14"/>
  <c r="D42" i="14"/>
  <c r="C42" i="14"/>
  <c r="B42" i="14"/>
  <c r="J38" i="14"/>
  <c r="H38" i="14"/>
  <c r="J36" i="14"/>
  <c r="H36" i="14"/>
  <c r="J34" i="14"/>
  <c r="L29" i="14"/>
  <c r="K29" i="14"/>
  <c r="L28" i="14"/>
  <c r="K28" i="14"/>
  <c r="L27" i="14"/>
  <c r="K27" i="14"/>
  <c r="L25" i="14"/>
  <c r="K25" i="14"/>
  <c r="D8" i="14" s="1"/>
  <c r="L21" i="14"/>
  <c r="K21" i="14"/>
  <c r="J21" i="14"/>
  <c r="I21" i="14"/>
  <c r="H21" i="14"/>
  <c r="G21" i="14"/>
  <c r="F21" i="14"/>
  <c r="E21" i="14"/>
  <c r="D21" i="14"/>
  <c r="C21" i="14"/>
  <c r="B21" i="14"/>
  <c r="L20" i="14"/>
  <c r="K20" i="14"/>
  <c r="J20" i="14"/>
  <c r="I20" i="14"/>
  <c r="H20" i="14"/>
  <c r="G20" i="14"/>
  <c r="F20" i="14"/>
  <c r="E20" i="14"/>
  <c r="D20" i="14"/>
  <c r="C20" i="14"/>
  <c r="B20" i="14"/>
  <c r="L19" i="14"/>
  <c r="K19" i="14"/>
  <c r="J19" i="14"/>
  <c r="I19" i="14"/>
  <c r="H19" i="14"/>
  <c r="G19" i="14"/>
  <c r="F19" i="14"/>
  <c r="E19" i="14"/>
  <c r="D19" i="14"/>
  <c r="C19" i="14"/>
  <c r="B19" i="14"/>
  <c r="L18" i="14"/>
  <c r="K18" i="14"/>
  <c r="J18" i="14"/>
  <c r="I18" i="14"/>
  <c r="H18" i="14"/>
  <c r="G18" i="14"/>
  <c r="F18" i="14"/>
  <c r="E18" i="14"/>
  <c r="D18" i="14"/>
  <c r="C18" i="14"/>
  <c r="B18" i="14"/>
  <c r="L17" i="14"/>
  <c r="K17" i="14"/>
  <c r="J17" i="14"/>
  <c r="I17" i="14"/>
  <c r="H17" i="14"/>
  <c r="G17" i="14"/>
  <c r="F17" i="14"/>
  <c r="E17" i="14"/>
  <c r="D17" i="14"/>
  <c r="C17" i="14"/>
  <c r="B17" i="14"/>
  <c r="L16" i="14"/>
  <c r="K16" i="14"/>
  <c r="J16" i="14"/>
  <c r="I16" i="14"/>
  <c r="H16" i="14"/>
  <c r="G16" i="14"/>
  <c r="F16" i="14"/>
  <c r="E16" i="14"/>
  <c r="D16" i="14"/>
  <c r="C16" i="14"/>
  <c r="B16" i="14"/>
  <c r="L15" i="14"/>
  <c r="K15" i="14"/>
  <c r="J15" i="14"/>
  <c r="I15" i="14"/>
  <c r="H15" i="14"/>
  <c r="G15" i="14"/>
  <c r="F15" i="14"/>
  <c r="E15" i="14"/>
  <c r="D15" i="14"/>
  <c r="C15" i="14"/>
  <c r="B15" i="14"/>
  <c r="L14" i="14"/>
  <c r="K14" i="14"/>
  <c r="J14" i="14"/>
  <c r="I14" i="14"/>
  <c r="H14" i="14"/>
  <c r="G14" i="14"/>
  <c r="F14" i="14"/>
  <c r="E14" i="14"/>
  <c r="D14" i="14"/>
  <c r="C14" i="14"/>
  <c r="B14" i="14"/>
  <c r="L13" i="14"/>
  <c r="K13" i="14"/>
  <c r="J13" i="14"/>
  <c r="I13" i="14"/>
  <c r="H13" i="14"/>
  <c r="G13" i="14"/>
  <c r="F13" i="14"/>
  <c r="E13" i="14"/>
  <c r="D13" i="14"/>
  <c r="C13" i="14"/>
  <c r="B13" i="14"/>
  <c r="N12" i="14"/>
  <c r="L12" i="14"/>
  <c r="L23" i="14" s="1"/>
  <c r="K12" i="14"/>
  <c r="K23" i="14" s="1"/>
  <c r="J12" i="14"/>
  <c r="I12" i="14"/>
  <c r="H12" i="14"/>
  <c r="G12" i="14"/>
  <c r="F12" i="14"/>
  <c r="E12" i="14"/>
  <c r="D12" i="14"/>
  <c r="C12" i="14"/>
  <c r="B12" i="14"/>
  <c r="J8" i="14"/>
  <c r="H8" i="14"/>
  <c r="J6" i="14"/>
  <c r="H6" i="14"/>
  <c r="J4" i="14"/>
  <c r="J139" i="8"/>
  <c r="I139" i="8"/>
  <c r="H139" i="8"/>
  <c r="G139" i="8"/>
  <c r="F139" i="8"/>
  <c r="E139" i="8"/>
  <c r="D139" i="8"/>
  <c r="C139" i="8"/>
  <c r="B139" i="8"/>
  <c r="J138" i="8"/>
  <c r="I138" i="8"/>
  <c r="H138" i="8"/>
  <c r="G138" i="8"/>
  <c r="F138" i="8"/>
  <c r="E138" i="8"/>
  <c r="D138" i="8"/>
  <c r="C138" i="8"/>
  <c r="B138" i="8"/>
  <c r="J137" i="8"/>
  <c r="I137" i="8"/>
  <c r="H137" i="8"/>
  <c r="G137" i="8"/>
  <c r="F137" i="8"/>
  <c r="E137" i="8"/>
  <c r="D137" i="8"/>
  <c r="C137" i="8"/>
  <c r="B137" i="8"/>
  <c r="J136" i="8"/>
  <c r="I136" i="8"/>
  <c r="H136" i="8"/>
  <c r="G136" i="8"/>
  <c r="F136" i="8"/>
  <c r="E136" i="8"/>
  <c r="D136" i="8"/>
  <c r="C136" i="8"/>
  <c r="B136" i="8"/>
  <c r="J135" i="8"/>
  <c r="I135" i="8"/>
  <c r="H135" i="8"/>
  <c r="G135" i="8"/>
  <c r="F135" i="8"/>
  <c r="E135" i="8"/>
  <c r="D135" i="8"/>
  <c r="C135" i="8"/>
  <c r="B135" i="8"/>
  <c r="J134" i="8"/>
  <c r="I134" i="8"/>
  <c r="H134" i="8"/>
  <c r="G134" i="8"/>
  <c r="F134" i="8"/>
  <c r="E134" i="8"/>
  <c r="D134" i="8"/>
  <c r="C134" i="8"/>
  <c r="B134" i="8"/>
  <c r="J133" i="8"/>
  <c r="I133" i="8"/>
  <c r="H133" i="8"/>
  <c r="G133" i="8"/>
  <c r="F133" i="8"/>
  <c r="E133" i="8"/>
  <c r="D133" i="8"/>
  <c r="C133" i="8"/>
  <c r="B133" i="8"/>
  <c r="J132" i="8"/>
  <c r="I132" i="8"/>
  <c r="H132" i="8"/>
  <c r="G132" i="8"/>
  <c r="F132" i="8"/>
  <c r="E132" i="8"/>
  <c r="D132" i="8"/>
  <c r="C132" i="8"/>
  <c r="B132" i="8"/>
  <c r="J131" i="8"/>
  <c r="I131" i="8"/>
  <c r="H131" i="8"/>
  <c r="G131" i="8"/>
  <c r="F131" i="8"/>
  <c r="E131" i="8"/>
  <c r="D131" i="8"/>
  <c r="C131" i="8"/>
  <c r="B131" i="8"/>
  <c r="J130" i="8"/>
  <c r="I130" i="8"/>
  <c r="H130" i="8"/>
  <c r="G130" i="8"/>
  <c r="F130" i="8"/>
  <c r="E130" i="8"/>
  <c r="D130" i="8"/>
  <c r="C130" i="8"/>
  <c r="B130" i="8"/>
  <c r="J129" i="8"/>
  <c r="I129" i="8"/>
  <c r="H129" i="8"/>
  <c r="G129" i="8"/>
  <c r="F129" i="8"/>
  <c r="E129" i="8"/>
  <c r="D129" i="8"/>
  <c r="C129" i="8"/>
  <c r="B129" i="8"/>
  <c r="J128" i="8"/>
  <c r="I128" i="8"/>
  <c r="H128" i="8"/>
  <c r="G128" i="8"/>
  <c r="F128" i="8"/>
  <c r="E128" i="8"/>
  <c r="D128" i="8"/>
  <c r="C128" i="8"/>
  <c r="B128" i="8"/>
  <c r="J127" i="8"/>
  <c r="I127" i="8"/>
  <c r="H127" i="8"/>
  <c r="G127" i="8"/>
  <c r="F127" i="8"/>
  <c r="E127" i="8"/>
  <c r="D127" i="8"/>
  <c r="C127" i="8"/>
  <c r="B127" i="8"/>
  <c r="J111" i="8"/>
  <c r="I111" i="8"/>
  <c r="H111" i="8"/>
  <c r="G111" i="8"/>
  <c r="F111" i="8"/>
  <c r="E111" i="8"/>
  <c r="D111" i="8"/>
  <c r="C111" i="8"/>
  <c r="B111" i="8"/>
  <c r="J110" i="8"/>
  <c r="I110" i="8"/>
  <c r="H110" i="8"/>
  <c r="G110" i="8"/>
  <c r="F110" i="8"/>
  <c r="E110" i="8"/>
  <c r="D110" i="8"/>
  <c r="C110" i="8"/>
  <c r="B110" i="8"/>
  <c r="J109" i="8"/>
  <c r="I109" i="8"/>
  <c r="H109" i="8"/>
  <c r="G109" i="8"/>
  <c r="F109" i="8"/>
  <c r="E109" i="8"/>
  <c r="D109" i="8"/>
  <c r="C109" i="8"/>
  <c r="B109" i="8"/>
  <c r="J108" i="8"/>
  <c r="I108" i="8"/>
  <c r="H108" i="8"/>
  <c r="G108" i="8"/>
  <c r="F108" i="8"/>
  <c r="E108" i="8"/>
  <c r="D108" i="8"/>
  <c r="C108" i="8"/>
  <c r="B108" i="8"/>
  <c r="J107" i="8"/>
  <c r="I107" i="8"/>
  <c r="H107" i="8"/>
  <c r="G107" i="8"/>
  <c r="F107" i="8"/>
  <c r="E107" i="8"/>
  <c r="D107" i="8"/>
  <c r="C107" i="8"/>
  <c r="B107" i="8"/>
  <c r="J106" i="8"/>
  <c r="I106" i="8"/>
  <c r="H106" i="8"/>
  <c r="G106" i="8"/>
  <c r="F106" i="8"/>
  <c r="E106" i="8"/>
  <c r="D106" i="8"/>
  <c r="C106" i="8"/>
  <c r="B106" i="8"/>
  <c r="J105" i="8"/>
  <c r="I105" i="8"/>
  <c r="H105" i="8"/>
  <c r="G105" i="8"/>
  <c r="F105" i="8"/>
  <c r="E105" i="8"/>
  <c r="D105" i="8"/>
  <c r="C105" i="8"/>
  <c r="B105" i="8"/>
  <c r="J104" i="8"/>
  <c r="I104" i="8"/>
  <c r="H104" i="8"/>
  <c r="G104" i="8"/>
  <c r="F104" i="8"/>
  <c r="E104" i="8"/>
  <c r="D104" i="8"/>
  <c r="C104" i="8"/>
  <c r="B104" i="8"/>
  <c r="J103" i="8"/>
  <c r="I103" i="8"/>
  <c r="H103" i="8"/>
  <c r="G103" i="8"/>
  <c r="F103" i="8"/>
  <c r="E103" i="8"/>
  <c r="D103" i="8"/>
  <c r="C103" i="8"/>
  <c r="B103" i="8"/>
  <c r="J102" i="8"/>
  <c r="I102" i="8"/>
  <c r="H102" i="8"/>
  <c r="G102" i="8"/>
  <c r="F102" i="8"/>
  <c r="E102" i="8"/>
  <c r="D102" i="8"/>
  <c r="C102" i="8"/>
  <c r="B102" i="8"/>
  <c r="J101" i="8"/>
  <c r="I101" i="8"/>
  <c r="H101" i="8"/>
  <c r="G101" i="8"/>
  <c r="F101" i="8"/>
  <c r="E101" i="8"/>
  <c r="D101" i="8"/>
  <c r="C101" i="8"/>
  <c r="B101" i="8"/>
  <c r="J100" i="8"/>
  <c r="I100" i="8"/>
  <c r="H100" i="8"/>
  <c r="G100" i="8"/>
  <c r="F100" i="8"/>
  <c r="E100" i="8"/>
  <c r="D100" i="8"/>
  <c r="C100" i="8"/>
  <c r="B100" i="8"/>
  <c r="J99" i="8"/>
  <c r="I99" i="8"/>
  <c r="H99" i="8"/>
  <c r="G99" i="8"/>
  <c r="F99" i="8"/>
  <c r="E99" i="8"/>
  <c r="D99" i="8"/>
  <c r="C99" i="8"/>
  <c r="B99" i="8"/>
  <c r="J83" i="8"/>
  <c r="I83" i="8"/>
  <c r="H83" i="8"/>
  <c r="G83" i="8"/>
  <c r="F83" i="8"/>
  <c r="E83" i="8"/>
  <c r="D83" i="8"/>
  <c r="C83" i="8"/>
  <c r="B83" i="8"/>
  <c r="J82" i="8"/>
  <c r="I82" i="8"/>
  <c r="H82" i="8"/>
  <c r="G82" i="8"/>
  <c r="F82" i="8"/>
  <c r="E82" i="8"/>
  <c r="D82" i="8"/>
  <c r="C82" i="8"/>
  <c r="B82" i="8"/>
  <c r="J81" i="8"/>
  <c r="I81" i="8"/>
  <c r="H81" i="8"/>
  <c r="G81" i="8"/>
  <c r="F81" i="8"/>
  <c r="E81" i="8"/>
  <c r="D81" i="8"/>
  <c r="C81" i="8"/>
  <c r="B81" i="8"/>
  <c r="J80" i="8"/>
  <c r="I80" i="8"/>
  <c r="H80" i="8"/>
  <c r="G80" i="8"/>
  <c r="F80" i="8"/>
  <c r="E80" i="8"/>
  <c r="D80" i="8"/>
  <c r="C80" i="8"/>
  <c r="B80" i="8"/>
  <c r="J79" i="8"/>
  <c r="I79" i="8"/>
  <c r="H79" i="8"/>
  <c r="G79" i="8"/>
  <c r="F79" i="8"/>
  <c r="E79" i="8"/>
  <c r="D79" i="8"/>
  <c r="C79" i="8"/>
  <c r="B79" i="8"/>
  <c r="J78" i="8"/>
  <c r="I78" i="8"/>
  <c r="H78" i="8"/>
  <c r="G78" i="8"/>
  <c r="F78" i="8"/>
  <c r="E78" i="8"/>
  <c r="D78" i="8"/>
  <c r="C78" i="8"/>
  <c r="B78" i="8"/>
  <c r="J77" i="8"/>
  <c r="I77" i="8"/>
  <c r="H77" i="8"/>
  <c r="G77" i="8"/>
  <c r="F77" i="8"/>
  <c r="E77" i="8"/>
  <c r="D77" i="8"/>
  <c r="C77" i="8"/>
  <c r="B77" i="8"/>
  <c r="J76" i="8"/>
  <c r="I76" i="8"/>
  <c r="H76" i="8"/>
  <c r="G76" i="8"/>
  <c r="F76" i="8"/>
  <c r="E76" i="8"/>
  <c r="D76" i="8"/>
  <c r="C76" i="8"/>
  <c r="B76" i="8"/>
  <c r="J75" i="8"/>
  <c r="I75" i="8"/>
  <c r="H75" i="8"/>
  <c r="G75" i="8"/>
  <c r="F75" i="8"/>
  <c r="E75" i="8"/>
  <c r="D75" i="8"/>
  <c r="C75" i="8"/>
  <c r="B75" i="8"/>
  <c r="J74" i="8"/>
  <c r="I74" i="8"/>
  <c r="H74" i="8"/>
  <c r="G74" i="8"/>
  <c r="F74" i="8"/>
  <c r="E74" i="8"/>
  <c r="D74" i="8"/>
  <c r="C74" i="8"/>
  <c r="B74" i="8"/>
  <c r="J73" i="8"/>
  <c r="I73" i="8"/>
  <c r="H73" i="8"/>
  <c r="G73" i="8"/>
  <c r="F73" i="8"/>
  <c r="E73" i="8"/>
  <c r="D73" i="8"/>
  <c r="C73" i="8"/>
  <c r="B73" i="8"/>
  <c r="J72" i="8"/>
  <c r="I72" i="8"/>
  <c r="H72" i="8"/>
  <c r="G72" i="8"/>
  <c r="F72" i="8"/>
  <c r="E72" i="8"/>
  <c r="D72" i="8"/>
  <c r="C72" i="8"/>
  <c r="B72" i="8"/>
  <c r="J71" i="8"/>
  <c r="I71" i="8"/>
  <c r="H71" i="8"/>
  <c r="G71" i="8"/>
  <c r="F71" i="8"/>
  <c r="E71" i="8"/>
  <c r="D71" i="8"/>
  <c r="C71" i="8"/>
  <c r="B71" i="8"/>
  <c r="J55" i="8"/>
  <c r="I55" i="8"/>
  <c r="H55" i="8"/>
  <c r="G55" i="8"/>
  <c r="F55" i="8"/>
  <c r="E55" i="8"/>
  <c r="D55" i="8"/>
  <c r="C55" i="8"/>
  <c r="B55" i="8"/>
  <c r="J54" i="8"/>
  <c r="I54" i="8"/>
  <c r="H54" i="8"/>
  <c r="G54" i="8"/>
  <c r="F54" i="8"/>
  <c r="E54" i="8"/>
  <c r="D54" i="8"/>
  <c r="C54" i="8"/>
  <c r="B54" i="8"/>
  <c r="J53" i="8"/>
  <c r="I53" i="8"/>
  <c r="H53" i="8"/>
  <c r="G53" i="8"/>
  <c r="F53" i="8"/>
  <c r="E53" i="8"/>
  <c r="D53" i="8"/>
  <c r="C53" i="8"/>
  <c r="B53" i="8"/>
  <c r="J52" i="8"/>
  <c r="I52" i="8"/>
  <c r="H52" i="8"/>
  <c r="G52" i="8"/>
  <c r="F52" i="8"/>
  <c r="E52" i="8"/>
  <c r="D52" i="8"/>
  <c r="C52" i="8"/>
  <c r="B52" i="8"/>
  <c r="J51" i="8"/>
  <c r="I51" i="8"/>
  <c r="H51" i="8"/>
  <c r="G51" i="8"/>
  <c r="F51" i="8"/>
  <c r="E51" i="8"/>
  <c r="D51" i="8"/>
  <c r="C51" i="8"/>
  <c r="B51" i="8"/>
  <c r="J50" i="8"/>
  <c r="I50" i="8"/>
  <c r="H50" i="8"/>
  <c r="G50" i="8"/>
  <c r="F50" i="8"/>
  <c r="E50" i="8"/>
  <c r="D50" i="8"/>
  <c r="C50" i="8"/>
  <c r="B50" i="8"/>
  <c r="J49" i="8"/>
  <c r="I49" i="8"/>
  <c r="H49" i="8"/>
  <c r="G49" i="8"/>
  <c r="F49" i="8"/>
  <c r="E49" i="8"/>
  <c r="D49" i="8"/>
  <c r="C49" i="8"/>
  <c r="B49" i="8"/>
  <c r="J48" i="8"/>
  <c r="I48" i="8"/>
  <c r="H48" i="8"/>
  <c r="G48" i="8"/>
  <c r="F48" i="8"/>
  <c r="E48" i="8"/>
  <c r="D48" i="8"/>
  <c r="C48" i="8"/>
  <c r="B48" i="8"/>
  <c r="J47" i="8"/>
  <c r="I47" i="8"/>
  <c r="H47" i="8"/>
  <c r="G47" i="8"/>
  <c r="F47" i="8"/>
  <c r="E47" i="8"/>
  <c r="D47" i="8"/>
  <c r="C47" i="8"/>
  <c r="B47" i="8"/>
  <c r="J46" i="8"/>
  <c r="I46" i="8"/>
  <c r="H46" i="8"/>
  <c r="G46" i="8"/>
  <c r="F46" i="8"/>
  <c r="E46" i="8"/>
  <c r="D46" i="8"/>
  <c r="C46" i="8"/>
  <c r="B46" i="8"/>
  <c r="J45" i="8"/>
  <c r="I45" i="8"/>
  <c r="H45" i="8"/>
  <c r="G45" i="8"/>
  <c r="F45" i="8"/>
  <c r="E45" i="8"/>
  <c r="D45" i="8"/>
  <c r="C45" i="8"/>
  <c r="B45" i="8"/>
  <c r="J44" i="8"/>
  <c r="I44" i="8"/>
  <c r="H44" i="8"/>
  <c r="G44" i="8"/>
  <c r="F44" i="8"/>
  <c r="E44" i="8"/>
  <c r="D44" i="8"/>
  <c r="C44" i="8"/>
  <c r="B44" i="8"/>
  <c r="J43" i="8"/>
  <c r="I43" i="8"/>
  <c r="H43" i="8"/>
  <c r="G43" i="8"/>
  <c r="F43" i="8"/>
  <c r="E43" i="8"/>
  <c r="D43" i="8"/>
  <c r="C43" i="8"/>
  <c r="B43" i="8"/>
  <c r="J21" i="8"/>
  <c r="I21" i="8"/>
  <c r="H21" i="8"/>
  <c r="G21" i="8"/>
  <c r="F21" i="8"/>
  <c r="E21" i="8"/>
  <c r="D21" i="8"/>
  <c r="C21" i="8"/>
  <c r="B21" i="8"/>
  <c r="J20" i="8"/>
  <c r="I20" i="8"/>
  <c r="H20" i="8"/>
  <c r="G20" i="8"/>
  <c r="F20" i="8"/>
  <c r="E20" i="8"/>
  <c r="D20" i="8"/>
  <c r="C20" i="8"/>
  <c r="B20" i="8"/>
  <c r="J19" i="8"/>
  <c r="I19" i="8"/>
  <c r="H19" i="8"/>
  <c r="G19" i="8"/>
  <c r="F19" i="8"/>
  <c r="E19" i="8"/>
  <c r="D19" i="8"/>
  <c r="C19" i="8"/>
  <c r="B19" i="8"/>
  <c r="J18" i="8"/>
  <c r="I18" i="8"/>
  <c r="H18" i="8"/>
  <c r="G18" i="8"/>
  <c r="F18" i="8"/>
  <c r="E18" i="8"/>
  <c r="D18" i="8"/>
  <c r="C18" i="8"/>
  <c r="B18" i="8"/>
  <c r="J17" i="8"/>
  <c r="I17" i="8"/>
  <c r="H17" i="8"/>
  <c r="G17" i="8"/>
  <c r="F17" i="8"/>
  <c r="E17" i="8"/>
  <c r="D17" i="8"/>
  <c r="C17" i="8"/>
  <c r="B17" i="8"/>
  <c r="J16" i="8"/>
  <c r="I16" i="8"/>
  <c r="H16" i="8"/>
  <c r="G16" i="8"/>
  <c r="F16" i="8"/>
  <c r="E16" i="8"/>
  <c r="D16" i="8"/>
  <c r="C16" i="8"/>
  <c r="B16" i="8"/>
  <c r="J15" i="8"/>
  <c r="I15" i="8"/>
  <c r="H15" i="8"/>
  <c r="G15" i="8"/>
  <c r="F15" i="8"/>
  <c r="E15" i="8"/>
  <c r="D15" i="8"/>
  <c r="C15" i="8"/>
  <c r="B15" i="8"/>
  <c r="J14" i="8"/>
  <c r="I14" i="8"/>
  <c r="H14" i="8"/>
  <c r="G14" i="8"/>
  <c r="F14" i="8"/>
  <c r="E14" i="8"/>
  <c r="D14" i="8"/>
  <c r="C14" i="8"/>
  <c r="B14" i="8"/>
  <c r="J13" i="8"/>
  <c r="I13" i="8"/>
  <c r="H13" i="8"/>
  <c r="G13" i="8"/>
  <c r="F13" i="8"/>
  <c r="E13" i="8"/>
  <c r="D13" i="8"/>
  <c r="C13" i="8"/>
  <c r="B13" i="8"/>
  <c r="G4" i="9"/>
  <c r="L28" i="8"/>
  <c r="L27" i="8"/>
  <c r="N139" i="8"/>
  <c r="L139" i="8"/>
  <c r="K139" i="8"/>
  <c r="N138" i="8"/>
  <c r="L138" i="8"/>
  <c r="K138" i="8"/>
  <c r="N137" i="8"/>
  <c r="L137" i="8"/>
  <c r="K137" i="8"/>
  <c r="N136" i="8"/>
  <c r="L136" i="8"/>
  <c r="K136" i="8"/>
  <c r="N135" i="8"/>
  <c r="L135" i="8"/>
  <c r="K135" i="8"/>
  <c r="N134" i="8"/>
  <c r="L134" i="8"/>
  <c r="K134" i="8"/>
  <c r="N133" i="8"/>
  <c r="L133" i="8"/>
  <c r="K133" i="8"/>
  <c r="N132" i="8"/>
  <c r="L132" i="8"/>
  <c r="K132" i="8"/>
  <c r="N131" i="8"/>
  <c r="L131" i="8"/>
  <c r="K131" i="8"/>
  <c r="N130" i="8"/>
  <c r="L130" i="8"/>
  <c r="K130" i="8"/>
  <c r="N129" i="8"/>
  <c r="L129" i="8"/>
  <c r="K129" i="8"/>
  <c r="N128" i="8"/>
  <c r="L128" i="8"/>
  <c r="K128" i="8"/>
  <c r="N127" i="8"/>
  <c r="L127" i="8"/>
  <c r="K127" i="8"/>
  <c r="N126" i="8"/>
  <c r="L126" i="8"/>
  <c r="L141" i="8" s="1"/>
  <c r="K126" i="8"/>
  <c r="I126" i="8"/>
  <c r="F126" i="8"/>
  <c r="E126" i="8"/>
  <c r="D126" i="8"/>
  <c r="C126" i="8"/>
  <c r="B126" i="8"/>
  <c r="G126" i="8"/>
  <c r="J126" i="8"/>
  <c r="H126" i="8"/>
  <c r="J122" i="8"/>
  <c r="H122" i="8"/>
  <c r="J120" i="8"/>
  <c r="H120" i="8"/>
  <c r="J118" i="8"/>
  <c r="N111" i="8"/>
  <c r="L111" i="8"/>
  <c r="K111" i="8"/>
  <c r="N110" i="8"/>
  <c r="L110" i="8"/>
  <c r="K110" i="8"/>
  <c r="N109" i="8"/>
  <c r="L109" i="8"/>
  <c r="K109" i="8"/>
  <c r="N108" i="8"/>
  <c r="L108" i="8"/>
  <c r="K108" i="8"/>
  <c r="N107" i="8"/>
  <c r="L107" i="8"/>
  <c r="K107" i="8"/>
  <c r="N106" i="8"/>
  <c r="L106" i="8"/>
  <c r="K106" i="8"/>
  <c r="N105" i="8"/>
  <c r="L105" i="8"/>
  <c r="K105" i="8"/>
  <c r="N104" i="8"/>
  <c r="L104" i="8"/>
  <c r="K104" i="8"/>
  <c r="N103" i="8"/>
  <c r="L103" i="8"/>
  <c r="K103" i="8"/>
  <c r="N102" i="8"/>
  <c r="L102" i="8"/>
  <c r="K102" i="8"/>
  <c r="N101" i="8"/>
  <c r="L101" i="8"/>
  <c r="K101" i="8"/>
  <c r="N100" i="8"/>
  <c r="L100" i="8"/>
  <c r="K100" i="8"/>
  <c r="N99" i="8"/>
  <c r="L99" i="8"/>
  <c r="K99" i="8"/>
  <c r="N98" i="8"/>
  <c r="L98" i="8"/>
  <c r="K98" i="8"/>
  <c r="I98" i="8"/>
  <c r="F98" i="8"/>
  <c r="E98" i="8"/>
  <c r="D98" i="8"/>
  <c r="C98" i="8"/>
  <c r="B98" i="8"/>
  <c r="G98" i="8"/>
  <c r="J98" i="8"/>
  <c r="H98" i="8"/>
  <c r="J94" i="8"/>
  <c r="H94" i="8"/>
  <c r="J92" i="8"/>
  <c r="H92" i="8"/>
  <c r="J90" i="8"/>
  <c r="N83" i="8"/>
  <c r="L83" i="8"/>
  <c r="K83" i="8"/>
  <c r="N82" i="8"/>
  <c r="L82" i="8"/>
  <c r="K82" i="8"/>
  <c r="N81" i="8"/>
  <c r="L81" i="8"/>
  <c r="K81" i="8"/>
  <c r="N80" i="8"/>
  <c r="L80" i="8"/>
  <c r="K80" i="8"/>
  <c r="N79" i="8"/>
  <c r="L79" i="8"/>
  <c r="K79" i="8"/>
  <c r="N78" i="8"/>
  <c r="L78" i="8"/>
  <c r="K78" i="8"/>
  <c r="N77" i="8"/>
  <c r="L77" i="8"/>
  <c r="K77" i="8"/>
  <c r="N76" i="8"/>
  <c r="L76" i="8"/>
  <c r="K76" i="8"/>
  <c r="N75" i="8"/>
  <c r="L75" i="8"/>
  <c r="K75" i="8"/>
  <c r="N74" i="8"/>
  <c r="L74" i="8"/>
  <c r="K74" i="8"/>
  <c r="N73" i="8"/>
  <c r="L73" i="8"/>
  <c r="K73" i="8"/>
  <c r="N72" i="8"/>
  <c r="L72" i="8"/>
  <c r="K72" i="8"/>
  <c r="N71" i="8"/>
  <c r="L71" i="8"/>
  <c r="K71" i="8"/>
  <c r="N70" i="8"/>
  <c r="L70" i="8"/>
  <c r="K70" i="8"/>
  <c r="I70" i="8"/>
  <c r="F70" i="8"/>
  <c r="E70" i="8"/>
  <c r="D70" i="8"/>
  <c r="C70" i="8"/>
  <c r="B70" i="8"/>
  <c r="G70" i="8"/>
  <c r="J70" i="8"/>
  <c r="H70" i="8"/>
  <c r="J66" i="8"/>
  <c r="H66" i="8"/>
  <c r="J64" i="8"/>
  <c r="H64" i="8"/>
  <c r="J62" i="8"/>
  <c r="N55" i="8"/>
  <c r="L55" i="8"/>
  <c r="K55" i="8"/>
  <c r="N54" i="8"/>
  <c r="L54" i="8"/>
  <c r="K54" i="8"/>
  <c r="N53" i="8"/>
  <c r="L53" i="8"/>
  <c r="K53" i="8"/>
  <c r="N52" i="8"/>
  <c r="L52" i="8"/>
  <c r="K52" i="8"/>
  <c r="N51" i="8"/>
  <c r="L51" i="8"/>
  <c r="K51" i="8"/>
  <c r="N50" i="8"/>
  <c r="L50" i="8"/>
  <c r="K50" i="8"/>
  <c r="N49" i="8"/>
  <c r="L49" i="8"/>
  <c r="K49" i="8"/>
  <c r="N48" i="8"/>
  <c r="L48" i="8"/>
  <c r="K48" i="8"/>
  <c r="N47" i="8"/>
  <c r="L47" i="8"/>
  <c r="K47" i="8"/>
  <c r="N46" i="8"/>
  <c r="L46" i="8"/>
  <c r="K46" i="8"/>
  <c r="N45" i="8"/>
  <c r="L45" i="8"/>
  <c r="K45" i="8"/>
  <c r="N44" i="8"/>
  <c r="L44" i="8"/>
  <c r="K44" i="8"/>
  <c r="N43" i="8"/>
  <c r="L43" i="8"/>
  <c r="K43" i="8"/>
  <c r="I42" i="8"/>
  <c r="G42" i="8"/>
  <c r="F42" i="8"/>
  <c r="E42" i="8"/>
  <c r="D42" i="8"/>
  <c r="C42" i="8"/>
  <c r="B42" i="8"/>
  <c r="N42" i="8"/>
  <c r="L42" i="8"/>
  <c r="K42" i="8"/>
  <c r="L21" i="8"/>
  <c r="K21" i="8"/>
  <c r="L20" i="8"/>
  <c r="K20" i="8"/>
  <c r="L19" i="8"/>
  <c r="K19" i="8"/>
  <c r="L18" i="8"/>
  <c r="K18" i="8"/>
  <c r="L17" i="8"/>
  <c r="K17" i="8"/>
  <c r="L16" i="8"/>
  <c r="K16" i="8"/>
  <c r="L15" i="8"/>
  <c r="K15" i="8"/>
  <c r="L14" i="8"/>
  <c r="K14" i="8"/>
  <c r="L13" i="8"/>
  <c r="K13" i="8"/>
  <c r="L11" i="9"/>
  <c r="L10" i="9"/>
  <c r="L9" i="9"/>
  <c r="L8" i="9"/>
  <c r="K10" i="9"/>
  <c r="K9" i="9"/>
  <c r="K8" i="9"/>
  <c r="K11" i="9"/>
  <c r="N75" i="9"/>
  <c r="Q75" i="9" s="1"/>
  <c r="N76" i="9"/>
  <c r="Q76" i="9" s="1"/>
  <c r="N77" i="9"/>
  <c r="Q77" i="9" s="1"/>
  <c r="N79" i="9"/>
  <c r="Q79" i="9" s="1"/>
  <c r="N78" i="9"/>
  <c r="Q78" i="9" s="1"/>
  <c r="N74" i="9"/>
  <c r="Q74" i="9" s="1"/>
  <c r="N73" i="9"/>
  <c r="Q73" i="9" s="1"/>
  <c r="N72" i="9"/>
  <c r="Q72" i="9" s="1"/>
  <c r="N71" i="9"/>
  <c r="Q71" i="9" s="1"/>
  <c r="N70" i="9"/>
  <c r="Q70" i="9" s="1"/>
  <c r="N69" i="9"/>
  <c r="Q69" i="9" s="1"/>
  <c r="L29" i="8"/>
  <c r="K29" i="8"/>
  <c r="K28" i="8"/>
  <c r="K27" i="8"/>
  <c r="L113" i="8" l="1"/>
  <c r="K141" i="8"/>
  <c r="L85" i="8"/>
  <c r="K113" i="8"/>
  <c r="K85" i="8"/>
  <c r="M10" i="9"/>
  <c r="J42" i="8"/>
  <c r="H42" i="8"/>
  <c r="L57" i="8" l="1"/>
  <c r="K57" i="8"/>
  <c r="J38" i="8"/>
  <c r="H38" i="8"/>
  <c r="J36" i="8"/>
  <c r="H36" i="8"/>
  <c r="J34" i="8"/>
  <c r="J8" i="8"/>
  <c r="J6" i="8"/>
  <c r="J4" i="8"/>
  <c r="H6" i="8"/>
  <c r="H8" i="8"/>
  <c r="N68" i="9"/>
  <c r="Q68" i="9" s="1"/>
  <c r="N67" i="9"/>
  <c r="Q67" i="9" s="1"/>
  <c r="N66" i="9"/>
  <c r="Q66" i="9" s="1"/>
  <c r="N65" i="9"/>
  <c r="Q65" i="9" s="1"/>
  <c r="N64" i="9"/>
  <c r="Q64" i="9" s="1"/>
  <c r="N63" i="9"/>
  <c r="Q63" i="9" s="1"/>
  <c r="N62" i="9"/>
  <c r="Q62" i="9" s="1"/>
  <c r="N61" i="9"/>
  <c r="Q61" i="9" s="1"/>
  <c r="N60" i="9"/>
  <c r="Q60" i="9" s="1"/>
  <c r="N59" i="9"/>
  <c r="Q59" i="9" s="1"/>
  <c r="N58" i="9"/>
  <c r="Q58" i="9" s="1"/>
  <c r="N57" i="9"/>
  <c r="Q57" i="9" s="1"/>
  <c r="N56" i="9"/>
  <c r="Q56" i="9" s="1"/>
  <c r="N55" i="9"/>
  <c r="Q55" i="9" s="1"/>
  <c r="N54" i="9"/>
  <c r="Q54" i="9" s="1"/>
  <c r="N53" i="9"/>
  <c r="Q53" i="9" s="1"/>
  <c r="N52" i="9"/>
  <c r="Q52" i="9" s="1"/>
  <c r="N51" i="9"/>
  <c r="Q51" i="9" s="1"/>
  <c r="N50" i="9"/>
  <c r="Q50" i="9" s="1"/>
  <c r="N49" i="9"/>
  <c r="Q49" i="9" s="1"/>
  <c r="N48" i="9"/>
  <c r="Q48" i="9" s="1"/>
  <c r="N47" i="9"/>
  <c r="Q47" i="9" s="1"/>
  <c r="N46" i="9"/>
  <c r="Q46" i="9" s="1"/>
  <c r="N45" i="9"/>
  <c r="Q45" i="9" s="1"/>
  <c r="N44" i="9"/>
  <c r="Q44" i="9" s="1"/>
  <c r="N43" i="9"/>
  <c r="Q43" i="9" s="1"/>
  <c r="N42" i="9"/>
  <c r="Q42" i="9" s="1"/>
  <c r="N41" i="9"/>
  <c r="Q41" i="9" s="1"/>
  <c r="N40" i="9"/>
  <c r="Q40" i="9" s="1"/>
  <c r="N39" i="9"/>
  <c r="Q39" i="9" s="1"/>
  <c r="N38" i="9"/>
  <c r="Q38" i="9" s="1"/>
  <c r="N37" i="9"/>
  <c r="Q37" i="9" s="1"/>
  <c r="N36" i="9"/>
  <c r="Q36" i="9" s="1"/>
  <c r="N35" i="9"/>
  <c r="Q35" i="9" s="1"/>
  <c r="N34" i="9"/>
  <c r="Q34" i="9" s="1"/>
  <c r="N33" i="9"/>
  <c r="Q33" i="9" s="1"/>
  <c r="N32" i="9"/>
  <c r="Q32" i="9" s="1"/>
  <c r="N31" i="9"/>
  <c r="Q31" i="9" s="1"/>
  <c r="N30" i="9"/>
  <c r="Q30" i="9" s="1"/>
  <c r="N29" i="9"/>
  <c r="Q29" i="9" s="1"/>
  <c r="N28" i="9"/>
  <c r="Q28" i="9" s="1"/>
  <c r="N27" i="9"/>
  <c r="Q27" i="9" s="1"/>
  <c r="N26" i="9"/>
  <c r="Q26" i="9" s="1"/>
  <c r="N12" i="8" l="1"/>
  <c r="L12" i="8"/>
  <c r="K12" i="8"/>
  <c r="I12" i="8"/>
  <c r="J12" i="8"/>
  <c r="G12" i="8"/>
  <c r="H12" i="8"/>
  <c r="F12" i="8"/>
  <c r="E12" i="8"/>
  <c r="D12" i="8"/>
  <c r="C12" i="8"/>
  <c r="B12" i="8"/>
  <c r="N15" i="9"/>
  <c r="Q15" i="9" s="1"/>
  <c r="N16" i="9"/>
  <c r="Q16" i="9" s="1"/>
  <c r="N17" i="9"/>
  <c r="Q17" i="9" s="1"/>
  <c r="N18" i="9"/>
  <c r="Q18" i="9" s="1"/>
  <c r="N19" i="9"/>
  <c r="Q19" i="9" s="1"/>
  <c r="N20" i="9"/>
  <c r="Q20" i="9" s="1"/>
  <c r="N21" i="9"/>
  <c r="Q21" i="9" s="1"/>
  <c r="N22" i="9"/>
  <c r="Q22" i="9" s="1"/>
  <c r="N23" i="9"/>
  <c r="Q23" i="9" s="1"/>
  <c r="N24" i="9"/>
  <c r="Q24" i="9" s="1"/>
  <c r="N25" i="9"/>
  <c r="Q25" i="9" s="1"/>
  <c r="N14" i="9"/>
  <c r="Q14" i="9" s="1"/>
  <c r="L25" i="8" l="1"/>
  <c r="K25" i="8"/>
  <c r="M11" i="9"/>
  <c r="M9" i="9"/>
  <c r="L23" i="8"/>
  <c r="K23" i="8"/>
  <c r="M8" i="9" l="1"/>
  <c r="D8" i="8" l="1"/>
</calcChain>
</file>

<file path=xl/sharedStrings.xml><?xml version="1.0" encoding="utf-8"?>
<sst xmlns="http://schemas.openxmlformats.org/spreadsheetml/2006/main" count="268" uniqueCount="88">
  <si>
    <t>検収日</t>
    <rPh sb="0" eb="3">
      <t>ケンシュウビ</t>
    </rPh>
    <phoneticPr fontId="2"/>
  </si>
  <si>
    <t>契約分</t>
    <rPh sb="0" eb="3">
      <t>ケイヤクブン</t>
    </rPh>
    <phoneticPr fontId="2"/>
  </si>
  <si>
    <t>注文№</t>
    <rPh sb="0" eb="2">
      <t>チュウモン</t>
    </rPh>
    <phoneticPr fontId="2"/>
  </si>
  <si>
    <t>契約金額</t>
    <rPh sb="0" eb="4">
      <t>ケイヤクキンガク</t>
    </rPh>
    <phoneticPr fontId="2"/>
  </si>
  <si>
    <t>検収願№</t>
    <rPh sb="0" eb="3">
      <t>ケンシュウネガイ</t>
    </rPh>
    <phoneticPr fontId="2"/>
  </si>
  <si>
    <t>工事（勘定科目）名</t>
    <rPh sb="0" eb="2">
      <t>コウジ</t>
    </rPh>
    <rPh sb="3" eb="7">
      <t>カンジョウカモク</t>
    </rPh>
    <rPh sb="8" eb="9">
      <t>メイ</t>
    </rPh>
    <phoneticPr fontId="2"/>
  </si>
  <si>
    <t>件名（品名）</t>
    <rPh sb="0" eb="2">
      <t>ケンメイ</t>
    </rPh>
    <rPh sb="3" eb="5">
      <t>ヒンメイ</t>
    </rPh>
    <phoneticPr fontId="2"/>
  </si>
  <si>
    <t>金額</t>
    <rPh sb="0" eb="2">
      <t>キンガク</t>
    </rPh>
    <phoneticPr fontId="2"/>
  </si>
  <si>
    <t>消費税</t>
    <rPh sb="0" eb="3">
      <t>ショウヒゼイ</t>
    </rPh>
    <phoneticPr fontId="2"/>
  </si>
  <si>
    <t>備考</t>
    <rPh sb="0" eb="2">
      <t>ビコウ</t>
    </rPh>
    <phoneticPr fontId="2"/>
  </si>
  <si>
    <t>出来高%</t>
    <rPh sb="0" eb="3">
      <t>デキダカ</t>
    </rPh>
    <phoneticPr fontId="2"/>
  </si>
  <si>
    <t>今回請求
合計金額</t>
    <rPh sb="0" eb="4">
      <t>コンカイセイキュウ</t>
    </rPh>
    <rPh sb="5" eb="9">
      <t>ゴウケイキンガク</t>
    </rPh>
    <phoneticPr fontId="2"/>
  </si>
  <si>
    <t>請求日</t>
    <rPh sb="0" eb="3">
      <t>セイキュウビ</t>
    </rPh>
    <phoneticPr fontId="2"/>
  </si>
  <si>
    <t>業者コード</t>
    <rPh sb="0" eb="2">
      <t>ギョウシャ</t>
    </rPh>
    <phoneticPr fontId="2"/>
  </si>
  <si>
    <t>　下記の通り御請求申し上げます。</t>
    <rPh sb="1" eb="3">
      <t>カキ</t>
    </rPh>
    <rPh sb="4" eb="5">
      <t>トオ</t>
    </rPh>
    <rPh sb="6" eb="9">
      <t>ゴセイキュウ</t>
    </rPh>
    <rPh sb="9" eb="10">
      <t>モウ</t>
    </rPh>
    <rPh sb="11" eb="12">
      <t>ア</t>
    </rPh>
    <phoneticPr fontId="2"/>
  </si>
  <si>
    <t>小　　計</t>
    <rPh sb="0" eb="1">
      <t>ショウ</t>
    </rPh>
    <rPh sb="3" eb="4">
      <t>ケイ</t>
    </rPh>
    <phoneticPr fontId="2"/>
  </si>
  <si>
    <t>合　　計</t>
    <rPh sb="0" eb="1">
      <t>ゴウ</t>
    </rPh>
    <rPh sb="3" eb="4">
      <t>ケイ</t>
    </rPh>
    <phoneticPr fontId="2"/>
  </si>
  <si>
    <t>Ｐ．１</t>
    <phoneticPr fontId="2"/>
  </si>
  <si>
    <t>( 10%対象 )</t>
    <rPh sb="5" eb="7">
      <t>タイショウ</t>
    </rPh>
    <phoneticPr fontId="2"/>
  </si>
  <si>
    <t>( 8%対象 )</t>
    <rPh sb="4" eb="6">
      <t>タイショウ</t>
    </rPh>
    <phoneticPr fontId="2"/>
  </si>
  <si>
    <t>内　訳</t>
    <rPh sb="0" eb="1">
      <t>ウチ</t>
    </rPh>
    <rPh sb="2" eb="3">
      <t>ヤク</t>
    </rPh>
    <phoneticPr fontId="2"/>
  </si>
  <si>
    <t>*</t>
    <phoneticPr fontId="2"/>
  </si>
  <si>
    <t>＊ 軽減税率対象</t>
    <rPh sb="2" eb="8">
      <t>ケイゲンゼイリツタイショウ</t>
    </rPh>
    <phoneticPr fontId="2"/>
  </si>
  <si>
    <t>工事</t>
    <rPh sb="0" eb="2">
      <t>コウジ</t>
    </rPh>
    <phoneticPr fontId="2"/>
  </si>
  <si>
    <t>件名</t>
    <rPh sb="0" eb="2">
      <t>ケンメイ</t>
    </rPh>
    <phoneticPr fontId="2"/>
  </si>
  <si>
    <t>税込み</t>
    <rPh sb="0" eb="2">
      <t>ゼイコ</t>
    </rPh>
    <phoneticPr fontId="2"/>
  </si>
  <si>
    <t>税区</t>
    <rPh sb="0" eb="1">
      <t>ゼイ</t>
    </rPh>
    <rPh sb="1" eb="2">
      <t>ク</t>
    </rPh>
    <phoneticPr fontId="2"/>
  </si>
  <si>
    <t>出来高</t>
    <rPh sb="0" eb="3">
      <t>デキダカ</t>
    </rPh>
    <phoneticPr fontId="2"/>
  </si>
  <si>
    <t>検収№</t>
    <rPh sb="0" eb="2">
      <t>ケンシュウ</t>
    </rPh>
    <phoneticPr fontId="2"/>
  </si>
  <si>
    <t>頁</t>
    <rPh sb="0" eb="1">
      <t>ページ</t>
    </rPh>
    <phoneticPr fontId="2"/>
  </si>
  <si>
    <t>行</t>
    <rPh sb="0" eb="1">
      <t>ギョウ</t>
    </rPh>
    <phoneticPr fontId="2"/>
  </si>
  <si>
    <t>金額</t>
    <rPh sb="0" eb="2">
      <t>キンガク</t>
    </rPh>
    <phoneticPr fontId="2"/>
  </si>
  <si>
    <t>消費税</t>
    <rPh sb="0" eb="3">
      <t>ショウヒゼイ</t>
    </rPh>
    <phoneticPr fontId="2"/>
  </si>
  <si>
    <t>税込み</t>
    <rPh sb="0" eb="2">
      <t>ゼイコ</t>
    </rPh>
    <phoneticPr fontId="2"/>
  </si>
  <si>
    <t>10%対象 (A)</t>
    <rPh sb="3" eb="5">
      <t>タイショウ</t>
    </rPh>
    <phoneticPr fontId="2"/>
  </si>
  <si>
    <t>8%対象 (B)</t>
    <rPh sb="2" eb="4">
      <t>タイショウ</t>
    </rPh>
    <phoneticPr fontId="2"/>
  </si>
  <si>
    <t>業者コード</t>
    <rPh sb="0" eb="2">
      <t>ギョウシャ</t>
    </rPh>
    <phoneticPr fontId="2"/>
  </si>
  <si>
    <t>登録番号</t>
    <rPh sb="0" eb="4">
      <t>トウロクバンゴウ</t>
    </rPh>
    <phoneticPr fontId="2"/>
  </si>
  <si>
    <t>請求年月日</t>
    <rPh sb="0" eb="5">
      <t>セイキュウネンガッピ</t>
    </rPh>
    <phoneticPr fontId="2"/>
  </si>
  <si>
    <t>入力用シート</t>
    <rPh sb="0" eb="3">
      <t>ニュウリョクヨウ</t>
    </rPh>
    <phoneticPr fontId="2"/>
  </si>
  <si>
    <t>会社名</t>
    <rPh sb="0" eb="3">
      <t>カイシャメイ</t>
    </rPh>
    <phoneticPr fontId="2"/>
  </si>
  <si>
    <t>住所</t>
    <rPh sb="0" eb="2">
      <t>ジュウショ</t>
    </rPh>
    <phoneticPr fontId="2"/>
  </si>
  <si>
    <t>Ｐ．２</t>
    <phoneticPr fontId="2"/>
  </si>
  <si>
    <t>Ｐ．３</t>
    <phoneticPr fontId="2"/>
  </si>
  <si>
    <t>Ｐ．４</t>
    <phoneticPr fontId="2"/>
  </si>
  <si>
    <t>Ｐ．５</t>
    <phoneticPr fontId="2"/>
  </si>
  <si>
    <t>弊社への請求には必ず本様式をお使い下さい。</t>
    <rPh sb="0" eb="2">
      <t>ヘイシャ</t>
    </rPh>
    <rPh sb="4" eb="6">
      <t>セイキュウ</t>
    </rPh>
    <rPh sb="8" eb="9">
      <t>カナラ</t>
    </rPh>
    <rPh sb="10" eb="11">
      <t>ホン</t>
    </rPh>
    <rPh sb="11" eb="13">
      <t>ヨウシキ</t>
    </rPh>
    <rPh sb="15" eb="16">
      <t>ツカ</t>
    </rPh>
    <rPh sb="17" eb="18">
      <t>クダ</t>
    </rPh>
    <phoneticPr fontId="15"/>
  </si>
  <si>
    <t>「入力用」と「請求書（提出用）」、「請求書（控）」の３つのシートに分かれています。</t>
    <rPh sb="1" eb="4">
      <t>ニュウリョクヨウ</t>
    </rPh>
    <rPh sb="7" eb="10">
      <t>セイキュウショ</t>
    </rPh>
    <rPh sb="11" eb="14">
      <t>テイシュツヨウ</t>
    </rPh>
    <rPh sb="18" eb="21">
      <t>セイキュウショ</t>
    </rPh>
    <rPh sb="22" eb="23">
      <t>ヒカ</t>
    </rPh>
    <rPh sb="33" eb="34">
      <t>ワ</t>
    </rPh>
    <phoneticPr fontId="2"/>
  </si>
  <si>
    <t>「入力用」シートに必要事項を入力していただきますと、その内容が「請求書（提出用）」と「請求書（控え）」シートへ自動転記されるようになっています。</t>
    <rPh sb="1" eb="4">
      <t>ニュウリョクヨウ</t>
    </rPh>
    <rPh sb="9" eb="13">
      <t>ヒツヨウジコウ</t>
    </rPh>
    <rPh sb="14" eb="16">
      <t>ニュウリョク</t>
    </rPh>
    <rPh sb="28" eb="30">
      <t>ナイヨウ</t>
    </rPh>
    <rPh sb="32" eb="35">
      <t>セイキュウショ</t>
    </rPh>
    <rPh sb="36" eb="39">
      <t>テイシュツヨウ</t>
    </rPh>
    <rPh sb="43" eb="46">
      <t>セイキュウショ</t>
    </rPh>
    <rPh sb="47" eb="48">
      <t>ヒカ</t>
    </rPh>
    <rPh sb="55" eb="57">
      <t>ジドウ</t>
    </rPh>
    <rPh sb="57" eb="59">
      <t>テンキ</t>
    </rPh>
    <phoneticPr fontId="2"/>
  </si>
  <si>
    <t>基本情報</t>
    <rPh sb="0" eb="4">
      <t>キホンジョウホウ</t>
    </rPh>
    <phoneticPr fontId="2"/>
  </si>
  <si>
    <r>
      <t>①請求月の</t>
    </r>
    <r>
      <rPr>
        <b/>
        <sz val="11"/>
        <color theme="1"/>
        <rFont val="游ゴシック"/>
        <family val="3"/>
        <charset val="128"/>
        <scheme val="minor"/>
      </rPr>
      <t>末日</t>
    </r>
    <r>
      <rPr>
        <sz val="11"/>
        <color theme="1"/>
        <rFont val="游ゴシック"/>
        <family val="2"/>
        <charset val="128"/>
        <scheme val="minor"/>
      </rPr>
      <t>の日付をご記入ください</t>
    </r>
    <rPh sb="1" eb="3">
      <t>セイキュウ</t>
    </rPh>
    <rPh sb="3" eb="4">
      <t>ツキ</t>
    </rPh>
    <rPh sb="5" eb="7">
      <t>マツジツ</t>
    </rPh>
    <rPh sb="8" eb="10">
      <t>ヒヅケ</t>
    </rPh>
    <rPh sb="12" eb="14">
      <t>キニュウ</t>
    </rPh>
    <phoneticPr fontId="2"/>
  </si>
  <si>
    <t>③会社名を入力してください
　（ゴム印を使用される場合は空欄で構いません。）</t>
    <rPh sb="1" eb="4">
      <t>カイシャメイ</t>
    </rPh>
    <rPh sb="5" eb="7">
      <t>ニュウリョク</t>
    </rPh>
    <rPh sb="18" eb="19">
      <t>イン</t>
    </rPh>
    <rPh sb="20" eb="22">
      <t>シヨウ</t>
    </rPh>
    <rPh sb="25" eb="27">
      <t>バアイ</t>
    </rPh>
    <rPh sb="28" eb="30">
      <t>クウラン</t>
    </rPh>
    <rPh sb="31" eb="32">
      <t>カマ</t>
    </rPh>
    <phoneticPr fontId="2"/>
  </si>
  <si>
    <t>④住所を入力してください
　（ゴム印を使用される場合は空欄で構いません。）</t>
    <rPh sb="1" eb="3">
      <t>ジュウショ</t>
    </rPh>
    <rPh sb="4" eb="6">
      <t>ニュウリョク</t>
    </rPh>
    <phoneticPr fontId="2"/>
  </si>
  <si>
    <t>⑤適格請求書発行事業者登録番号を入力してください。
　登録番号のない免税事業者は入力不要です。</t>
    <rPh sb="16" eb="18">
      <t>ニュウリョク</t>
    </rPh>
    <rPh sb="27" eb="31">
      <t>トウロクバンゴウ</t>
    </rPh>
    <rPh sb="34" eb="39">
      <t>メンゼイジギョウシャ</t>
    </rPh>
    <rPh sb="40" eb="44">
      <t>ニュウリョクフヨウ</t>
    </rPh>
    <phoneticPr fontId="2"/>
  </si>
  <si>
    <t>請求内容</t>
    <rPh sb="0" eb="4">
      <t>セイキュウナイヨウ</t>
    </rPh>
    <phoneticPr fontId="2"/>
  </si>
  <si>
    <t>・１行目から順に入力をお願い致します。</t>
    <rPh sb="2" eb="4">
      <t>ギョウメ</t>
    </rPh>
    <rPh sb="6" eb="7">
      <t>ジュン</t>
    </rPh>
    <rPh sb="8" eb="10">
      <t>ニュウリョク</t>
    </rPh>
    <rPh sb="12" eb="13">
      <t>ネガ</t>
    </rPh>
    <rPh sb="14" eb="15">
      <t>イタ</t>
    </rPh>
    <phoneticPr fontId="2"/>
  </si>
  <si>
    <t>・検収書１枚につき１行を入力してください。</t>
    <rPh sb="1" eb="4">
      <t>ケンシュウショ</t>
    </rPh>
    <rPh sb="5" eb="6">
      <t>マイ</t>
    </rPh>
    <rPh sb="10" eb="11">
      <t>ギョウ</t>
    </rPh>
    <rPh sb="12" eb="14">
      <t>ニュウリョク</t>
    </rPh>
    <phoneticPr fontId="2"/>
  </si>
  <si>
    <t>（例）当月検収の契約分検収願書２枚と契約外検収願書３枚がある場合、
　請求書に入力する明細行数は２枚+３枚＝５行となります</t>
    <rPh sb="1" eb="2">
      <t>レイ</t>
    </rPh>
    <rPh sb="3" eb="7">
      <t>トウゲツケンシュウ</t>
    </rPh>
    <rPh sb="8" eb="15">
      <t>ケイヤクブンケンシュウネガイショ</t>
    </rPh>
    <rPh sb="16" eb="17">
      <t>マイ</t>
    </rPh>
    <rPh sb="18" eb="20">
      <t>ケイヤク</t>
    </rPh>
    <rPh sb="20" eb="21">
      <t>ソト</t>
    </rPh>
    <rPh sb="21" eb="25">
      <t>ケンシュウネガイショ</t>
    </rPh>
    <rPh sb="26" eb="27">
      <t>マイ</t>
    </rPh>
    <rPh sb="30" eb="32">
      <t>バアイ</t>
    </rPh>
    <rPh sb="35" eb="38">
      <t>セイキュウショ</t>
    </rPh>
    <rPh sb="39" eb="41">
      <t>ニュウリョク</t>
    </rPh>
    <rPh sb="43" eb="47">
      <t>メイサイギョウスウ</t>
    </rPh>
    <rPh sb="49" eb="50">
      <t>マイ</t>
    </rPh>
    <rPh sb="52" eb="53">
      <t>マイ</t>
    </rPh>
    <rPh sb="55" eb="56">
      <t>ギョウ</t>
    </rPh>
    <phoneticPr fontId="2"/>
  </si>
  <si>
    <t>⑥検収日を入力してください。</t>
    <rPh sb="1" eb="4">
      <t>ケンシュウビ</t>
    </rPh>
    <rPh sb="5" eb="7">
      <t>ニュウリョク</t>
    </rPh>
    <phoneticPr fontId="2"/>
  </si>
  <si>
    <t>⑦注文№を入力してください（契約外検収願書の場合は入力不要です）</t>
    <rPh sb="1" eb="3">
      <t>チュウモン</t>
    </rPh>
    <rPh sb="5" eb="7">
      <t>ニュウリョク</t>
    </rPh>
    <rPh sb="14" eb="19">
      <t>ケイヤクガイケンシュウ</t>
    </rPh>
    <rPh sb="19" eb="21">
      <t>ネガイショ</t>
    </rPh>
    <rPh sb="22" eb="24">
      <t>バアイ</t>
    </rPh>
    <rPh sb="25" eb="29">
      <t>ニュウリョクフヨウ</t>
    </rPh>
    <phoneticPr fontId="2"/>
  </si>
  <si>
    <t>⑧契約金額を入力してください（契約外検収願書の場合は入力不要です）</t>
    <rPh sb="1" eb="5">
      <t>ケイヤクキンガク</t>
    </rPh>
    <rPh sb="6" eb="8">
      <t>ニュウリョク</t>
    </rPh>
    <phoneticPr fontId="2"/>
  </si>
  <si>
    <t>⑨出来高を％で入力してください（契約外検収願書の場合は入力不要です）</t>
    <rPh sb="1" eb="4">
      <t>デキダカ</t>
    </rPh>
    <rPh sb="7" eb="9">
      <t>ニュウリョク</t>
    </rPh>
    <phoneticPr fontId="2"/>
  </si>
  <si>
    <t>⑩検収№を入力してください。</t>
    <rPh sb="1" eb="4">
      <t>ケンシュウナンバー</t>
    </rPh>
    <rPh sb="5" eb="7">
      <t>ニュウリョク</t>
    </rPh>
    <phoneticPr fontId="2"/>
  </si>
  <si>
    <t>⑪工事名称を入力してください。</t>
    <rPh sb="1" eb="5">
      <t>コウジメイショウ</t>
    </rPh>
    <rPh sb="6" eb="8">
      <t>ニュウリョク</t>
    </rPh>
    <phoneticPr fontId="2"/>
  </si>
  <si>
    <t>⑫件名を入力してください。</t>
    <rPh sb="1" eb="3">
      <t>ケンメイ</t>
    </rPh>
    <rPh sb="4" eb="6">
      <t>ニュウリョク</t>
    </rPh>
    <phoneticPr fontId="2"/>
  </si>
  <si>
    <t>⑬金額を入力してください。</t>
    <rPh sb="1" eb="3">
      <t>キンガク</t>
    </rPh>
    <rPh sb="4" eb="6">
      <t>ニュウリョク</t>
    </rPh>
    <phoneticPr fontId="2"/>
  </si>
  <si>
    <t>⑭消費税額を入力してください。自動計算はされませんので、手入力をお願いします。</t>
    <rPh sb="1" eb="5">
      <t>ショウヒゼイガク</t>
    </rPh>
    <rPh sb="6" eb="8">
      <t>ニュウリョク</t>
    </rPh>
    <rPh sb="15" eb="20">
      <t>ジドウ</t>
    </rPh>
    <rPh sb="28" eb="31">
      <t>テニュウリョク</t>
    </rPh>
    <rPh sb="33" eb="34">
      <t>ネガ</t>
    </rPh>
    <phoneticPr fontId="2"/>
  </si>
  <si>
    <t>⑯【入力不要】金額＋消費税額が自動計算されます</t>
    <rPh sb="2" eb="4">
      <t>ニュウリョク</t>
    </rPh>
    <rPh sb="4" eb="6">
      <t>フヨウ</t>
    </rPh>
    <rPh sb="7" eb="9">
      <t>キンガク</t>
    </rPh>
    <rPh sb="10" eb="14">
      <t>ショウヒゼイガク</t>
    </rPh>
    <rPh sb="15" eb="19">
      <t>ジドウケイサン</t>
    </rPh>
    <phoneticPr fontId="2"/>
  </si>
  <si>
    <t>⑰備考を入力してください。</t>
    <rPh sb="1" eb="3">
      <t>ビコウ</t>
    </rPh>
    <rPh sb="4" eb="6">
      <t>ニュウリョク</t>
    </rPh>
    <phoneticPr fontId="2"/>
  </si>
  <si>
    <t>⑱【入力不要】明細内容の集計が自動計算されます</t>
    <rPh sb="2" eb="4">
      <t>ニュウリョク</t>
    </rPh>
    <rPh sb="4" eb="6">
      <t>フヨウ</t>
    </rPh>
    <rPh sb="7" eb="11">
      <t>メイサイナイヨウ</t>
    </rPh>
    <rPh sb="12" eb="14">
      <t>シュウケイ</t>
    </rPh>
    <rPh sb="15" eb="19">
      <t>ジドウケイサン</t>
    </rPh>
    <phoneticPr fontId="2"/>
  </si>
  <si>
    <t>・入力項目は黄色のセルとなります。</t>
    <rPh sb="1" eb="5">
      <t>ニュウリョクコウモク</t>
    </rPh>
    <rPh sb="6" eb="8">
      <t>キイロ</t>
    </rPh>
    <phoneticPr fontId="2"/>
  </si>
  <si>
    <t>・入力項目以外のセルは保護されており、入力できないようになっています。</t>
    <rPh sb="1" eb="5">
      <t>ニュウリョクコウモク</t>
    </rPh>
    <rPh sb="5" eb="7">
      <t>イガイ</t>
    </rPh>
    <rPh sb="11" eb="13">
      <t>ホゴ</t>
    </rPh>
    <rPh sb="19" eb="21">
      <t>ニュウリョク</t>
    </rPh>
    <phoneticPr fontId="2"/>
  </si>
  <si>
    <r>
      <t>・「請求書（提出用）」と「請求書（控）」シートを印刷してください。
　印刷した「請求書（提出用）」は社印を捺印し、弊社まで提出してください。
　</t>
    </r>
    <r>
      <rPr>
        <b/>
        <sz val="11"/>
        <color theme="1"/>
        <rFont val="游ゴシック"/>
        <family val="3"/>
        <charset val="128"/>
        <scheme val="minor"/>
      </rPr>
      <t>社印の無い請求書は受け付けることができませんのでご注意ください。</t>
    </r>
    <r>
      <rPr>
        <sz val="11"/>
        <color theme="1"/>
        <rFont val="游ゴシック"/>
        <family val="2"/>
        <charset val="128"/>
        <scheme val="minor"/>
      </rPr>
      <t xml:space="preserve">
　「請求書（控）」は御社の控えとしてお手元に保管をお願い致します。　</t>
    </r>
    <rPh sb="2" eb="5">
      <t>セイキュウショ</t>
    </rPh>
    <rPh sb="6" eb="9">
      <t>テイシュツヨウ</t>
    </rPh>
    <rPh sb="13" eb="16">
      <t>セイキュウショ</t>
    </rPh>
    <rPh sb="17" eb="18">
      <t>ヒカ</t>
    </rPh>
    <rPh sb="24" eb="26">
      <t>インサツ</t>
    </rPh>
    <rPh sb="67" eb="69">
      <t>インサツ</t>
    </rPh>
    <rPh sb="106" eb="109">
      <t>セイキュウショ</t>
    </rPh>
    <rPh sb="110" eb="113">
      <t>テイシュツヨウ</t>
    </rPh>
    <rPh sb="116" eb="118">
      <t>シャイン</t>
    </rPh>
    <rPh sb="119" eb="121">
      <t>ナツイン</t>
    </rPh>
    <rPh sb="123" eb="125">
      <t>ヘイシャ</t>
    </rPh>
    <rPh sb="127" eb="129">
      <t>テイシュツセイキュウショヒカオンシャヒカテモトホカンネガイタ</t>
    </rPh>
    <phoneticPr fontId="2"/>
  </si>
  <si>
    <r>
      <t>・「請求書（提出用）」シートはA4サイズの用紙に横向きに</t>
    </r>
    <r>
      <rPr>
        <b/>
        <sz val="11"/>
        <color theme="1"/>
        <rFont val="游ゴシック"/>
        <family val="3"/>
        <charset val="128"/>
        <scheme val="minor"/>
      </rPr>
      <t>カラー印刷</t>
    </r>
    <r>
      <rPr>
        <sz val="11"/>
        <color theme="1"/>
        <rFont val="游ゴシック"/>
        <family val="2"/>
        <charset val="128"/>
        <scheme val="minor"/>
      </rPr>
      <t>してください。</t>
    </r>
    <rPh sb="21" eb="23">
      <t>ヨウシ</t>
    </rPh>
    <rPh sb="24" eb="26">
      <t>ヨコム</t>
    </rPh>
    <rPh sb="31" eb="33">
      <t>インサツ</t>
    </rPh>
    <phoneticPr fontId="2"/>
  </si>
  <si>
    <t>・入力不備がありますとお支払いできませんのでご注意ください。</t>
    <rPh sb="1" eb="5">
      <t>ニュウリョクフビ</t>
    </rPh>
    <rPh sb="12" eb="14">
      <t>シハラ</t>
    </rPh>
    <rPh sb="23" eb="25">
      <t>チュウイ</t>
    </rPh>
    <phoneticPr fontId="2"/>
  </si>
  <si>
    <t>(  その他  )</t>
    <rPh sb="5" eb="6">
      <t>タ</t>
    </rPh>
    <phoneticPr fontId="2"/>
  </si>
  <si>
    <t>その他（非課税、不課税等） (C)</t>
    <phoneticPr fontId="2"/>
  </si>
  <si>
    <t>合計 (A) + (B) + (C)</t>
    <rPh sb="0" eb="2">
      <t>ゴウケイ</t>
    </rPh>
    <phoneticPr fontId="2"/>
  </si>
  <si>
    <t>・最大66行までの入力が可能となっています。</t>
    <rPh sb="1" eb="3">
      <t>サイダイ</t>
    </rPh>
    <rPh sb="5" eb="6">
      <t>ギョウ</t>
    </rPh>
    <rPh sb="9" eb="11">
      <t>ニュウリョク</t>
    </rPh>
    <rPh sb="12" eb="14">
      <t>カノウ</t>
    </rPh>
    <phoneticPr fontId="2"/>
  </si>
  <si>
    <t>⑮税区分を「10%」・「8%」・「その他（非課税、不課税等）」より選択してください。</t>
    <rPh sb="1" eb="4">
      <t>ゼイクブン</t>
    </rPh>
    <rPh sb="19" eb="20">
      <t>タ</t>
    </rPh>
    <rPh sb="21" eb="24">
      <t>ヒカゼイ</t>
    </rPh>
    <rPh sb="25" eb="28">
      <t>フカゼイ</t>
    </rPh>
    <rPh sb="28" eb="29">
      <t>ナド</t>
    </rPh>
    <rPh sb="33" eb="35">
      <t>センタク</t>
    </rPh>
    <phoneticPr fontId="2"/>
  </si>
  <si>
    <r>
      <t>・</t>
    </r>
    <r>
      <rPr>
        <b/>
        <sz val="11"/>
        <color rgb="FFFF0000"/>
        <rFont val="游ゴシック"/>
        <family val="3"/>
        <charset val="128"/>
        <scheme val="minor"/>
      </rPr>
      <t>請求書の提出期限は毎月23日必着です。</t>
    </r>
    <rPh sb="1" eb="4">
      <t>セイキュウショ</t>
    </rPh>
    <rPh sb="5" eb="7">
      <t>テイシュツ</t>
    </rPh>
    <rPh sb="7" eb="9">
      <t>キゲン</t>
    </rPh>
    <rPh sb="10" eb="12">
      <t>マイツキ</t>
    </rPh>
    <rPh sb="14" eb="15">
      <t>ニチ</t>
    </rPh>
    <rPh sb="15" eb="17">
      <t>ヒッチャク</t>
    </rPh>
    <phoneticPr fontId="2"/>
  </si>
  <si>
    <t>②数字5桁の業者コードを入力してください。
　業者コードが不明な場合はお問い合わせください。</t>
    <rPh sb="1" eb="3">
      <t>スウジ</t>
    </rPh>
    <rPh sb="4" eb="5">
      <t>ケタ</t>
    </rPh>
    <rPh sb="6" eb="8">
      <t>ギョウシャ</t>
    </rPh>
    <rPh sb="12" eb="14">
      <t>ニュウリョク</t>
    </rPh>
    <rPh sb="23" eb="25">
      <t>ギョウシャ</t>
    </rPh>
    <rPh sb="29" eb="31">
      <t>フメイ</t>
    </rPh>
    <rPh sb="32" eb="34">
      <t>バアイ</t>
    </rPh>
    <rPh sb="36" eb="37">
      <t>ト</t>
    </rPh>
    <rPh sb="38" eb="39">
      <t>ア</t>
    </rPh>
    <phoneticPr fontId="2"/>
  </si>
  <si>
    <t>2023年8月31日</t>
    <rPh sb="4" eb="5">
      <t>ネン</t>
    </rPh>
    <rPh sb="6" eb="7">
      <t>ガツ</t>
    </rPh>
    <rPh sb="9" eb="10">
      <t>ニチ</t>
    </rPh>
    <phoneticPr fontId="2"/>
  </si>
  <si>
    <t>(2023.9.25改定)</t>
    <rPh sb="10" eb="12">
      <t>カイテイ</t>
    </rPh>
    <phoneticPr fontId="2"/>
  </si>
  <si>
    <t>　Kホールディングス株式会社 御中</t>
    <rPh sb="15" eb="17">
      <t>オンチュウ</t>
    </rPh>
    <phoneticPr fontId="2"/>
  </si>
  <si>
    <t>Kホールディングス 指定請求書の取り扱いについて</t>
    <rPh sb="10" eb="12">
      <t>シテイ</t>
    </rPh>
    <rPh sb="12" eb="15">
      <t>セイキュウショ</t>
    </rPh>
    <rPh sb="15" eb="16">
      <t>ト</t>
    </rPh>
    <rPh sb="17" eb="18">
      <t>アツカ</t>
    </rPh>
    <phoneticPr fontId="2"/>
  </si>
  <si>
    <t>本請求書は、Kホールディングス株式会社のお取引先専用様式です。</t>
    <rPh sb="0" eb="1">
      <t>ホン</t>
    </rPh>
    <rPh sb="1" eb="4">
      <t>セイキュウショ</t>
    </rPh>
    <rPh sb="15" eb="19">
      <t>カブシキガイシャ</t>
    </rPh>
    <rPh sb="21" eb="23">
      <t>トリヒキ</t>
    </rPh>
    <rPh sb="23" eb="24">
      <t>サキ</t>
    </rPh>
    <rPh sb="24" eb="26">
      <t>センヨウ</t>
    </rPh>
    <rPh sb="26" eb="28">
      <t>ヨウシキ</t>
    </rPh>
    <phoneticPr fontId="15"/>
  </si>
  <si>
    <r>
      <t>［請求書の提出先］
〒660-0873
兵庫県尼崎市玄番南之町４番地
Kホールディングス株式会社 宛て
連絡先 : 06-6415-2870
※郵送にてお送りいただく際は、封筒に「</t>
    </r>
    <r>
      <rPr>
        <b/>
        <sz val="11"/>
        <color theme="1"/>
        <rFont val="游ゴシック"/>
        <family val="3"/>
        <charset val="128"/>
        <scheme val="minor"/>
      </rPr>
      <t>請求書在中</t>
    </r>
    <r>
      <rPr>
        <sz val="11"/>
        <color theme="1"/>
        <rFont val="游ゴシック"/>
        <family val="2"/>
        <charset val="128"/>
        <scheme val="minor"/>
      </rPr>
      <t>」と記載をお願い致します。</t>
    </r>
    <rPh sb="1" eb="4">
      <t>セイキュウショ</t>
    </rPh>
    <rPh sb="20" eb="31">
      <t>660-0873</t>
    </rPh>
    <rPh sb="32" eb="34">
      <t>バンチ</t>
    </rPh>
    <rPh sb="49" eb="50">
      <t>ア</t>
    </rPh>
    <rPh sb="52" eb="55">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</si>
</sst>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quot;年&quot;m&quot;月&quot;d&quot;日&quot;;@"/>
    <numFmt numFmtId="177" formatCode="0.0%"/>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HG丸ｺﾞｼｯｸM-PRO"/>
      <family val="3"/>
      <charset val="128"/>
    </font>
    <font>
      <sz val="9"/>
      <color theme="1"/>
      <name val="ＭＳ Ｐ明朝"/>
      <family val="1"/>
      <charset val="128"/>
    </font>
    <font>
      <sz val="9"/>
      <color rgb="FF0070C0"/>
      <name val="HG丸ｺﾞｼｯｸM-PRO"/>
      <family val="3"/>
      <charset val="128"/>
    </font>
    <font>
      <sz val="7"/>
      <color rgb="FF0070C0"/>
      <name val="HG丸ｺﾞｼｯｸM-PRO"/>
      <family val="3"/>
      <charset val="128"/>
    </font>
    <font>
      <b/>
      <sz val="14"/>
      <color theme="1"/>
      <name val="ＭＳ Ｐ明朝"/>
      <family val="1"/>
      <charset val="128"/>
    </font>
    <font>
      <b/>
      <sz val="12"/>
      <color rgb="FF0070C0"/>
      <name val="HG丸ｺﾞｼｯｸM-PRO"/>
      <family val="3"/>
      <charset val="128"/>
    </font>
    <font>
      <sz val="10"/>
      <color rgb="FF0070C0"/>
      <name val="HG丸ｺﾞｼｯｸM-PRO"/>
      <family val="3"/>
      <charset val="128"/>
    </font>
    <font>
      <sz val="12"/>
      <color theme="1"/>
      <name val="HG丸ｺﾞｼｯｸM-PRO"/>
      <family val="3"/>
      <charset val="128"/>
    </font>
    <font>
      <sz val="8"/>
      <color rgb="FF0070C0"/>
      <name val="HG丸ｺﾞｼｯｸM-PRO"/>
      <family val="3"/>
      <charset val="128"/>
    </font>
    <font>
      <sz val="9"/>
      <color theme="4"/>
      <name val="HG丸ｺﾞｼｯｸM-PRO"/>
      <family val="3"/>
      <charset val="128"/>
    </font>
    <font>
      <sz val="9"/>
      <color rgb="FF0070C0"/>
      <name val="ＭＳ Ｐ明朝"/>
      <family val="1"/>
      <charset val="128"/>
    </font>
    <font>
      <b/>
      <sz val="12"/>
      <color theme="0"/>
      <name val="ＭＳ Ｐ明朝"/>
      <family val="1"/>
      <charset val="128"/>
    </font>
    <font>
      <sz val="18"/>
      <color theme="3"/>
      <name val="游ゴシック Light"/>
      <family val="2"/>
      <charset val="128"/>
      <scheme val="major"/>
    </font>
    <font>
      <sz val="12"/>
      <color theme="1"/>
      <name val="游ゴシック"/>
      <family val="2"/>
      <charset val="128"/>
      <scheme val="minor"/>
    </font>
    <font>
      <b/>
      <sz val="1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b/>
      <sz val="9"/>
      <color rgb="FFFF0000"/>
      <name val="ＭＳ Ｐ明朝"/>
      <family val="1"/>
      <charset val="128"/>
    </font>
    <font>
      <sz val="7"/>
      <color rgb="FF0070C0"/>
      <name val="ＭＳ Ｐ明朝"/>
      <family val="1"/>
      <charset val="128"/>
    </font>
  </fonts>
  <fills count="4">
    <fill>
      <patternFill patternType="none"/>
    </fill>
    <fill>
      <patternFill patternType="gray125"/>
    </fill>
    <fill>
      <patternFill patternType="solid">
        <fgColor rgb="FF0070C0"/>
        <bgColor indexed="64"/>
      </patternFill>
    </fill>
    <fill>
      <patternFill patternType="solid">
        <fgColor rgb="FFFFFF00"/>
        <bgColor indexed="64"/>
      </patternFill>
    </fill>
  </fills>
  <borders count="36">
    <border>
      <left/>
      <right/>
      <top/>
      <bottom/>
      <diagonal/>
    </border>
    <border>
      <left/>
      <right style="hair">
        <color rgb="FF0070C0"/>
      </right>
      <top/>
      <bottom/>
      <diagonal/>
    </border>
    <border>
      <left style="hair">
        <color rgb="FF0070C0"/>
      </left>
      <right/>
      <top/>
      <bottom/>
      <diagonal/>
    </border>
    <border>
      <left/>
      <right/>
      <top/>
      <bottom style="hair">
        <color rgb="FF0070C0"/>
      </bottom>
      <diagonal/>
    </border>
    <border>
      <left style="thin">
        <color rgb="FF0070C0"/>
      </left>
      <right style="thin">
        <color rgb="FF0070C0"/>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thin">
        <color rgb="FF0070C0"/>
      </left>
      <right style="thin">
        <color indexed="64"/>
      </right>
      <top style="thin">
        <color rgb="FF0070C0"/>
      </top>
      <bottom style="thin">
        <color rgb="FF0070C0"/>
      </bottom>
      <diagonal/>
    </border>
    <border>
      <left style="thin">
        <color indexed="64"/>
      </left>
      <right/>
      <top style="thin">
        <color rgb="FF0070C0"/>
      </top>
      <bottom style="thin">
        <color rgb="FF0070C0"/>
      </bottom>
      <diagonal/>
    </border>
    <border>
      <left style="thin">
        <color rgb="FF0070C0"/>
      </left>
      <right style="thin">
        <color rgb="FF0070C0"/>
      </right>
      <top style="thin">
        <color rgb="FF0070C0"/>
      </top>
      <bottom/>
      <diagonal/>
    </border>
    <border>
      <left style="medium">
        <color rgb="FF0070C0"/>
      </left>
      <right style="thin">
        <color rgb="FF0070C0"/>
      </right>
      <top style="medium">
        <color rgb="FF0070C0"/>
      </top>
      <bottom style="medium">
        <color rgb="FF0070C0"/>
      </bottom>
      <diagonal/>
    </border>
    <border>
      <left style="thin">
        <color rgb="FF0070C0"/>
      </left>
      <right style="medium">
        <color rgb="FF0070C0"/>
      </right>
      <top style="medium">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style="thin">
        <color rgb="FF0070C0"/>
      </right>
      <top style="medium">
        <color rgb="FF0070C0"/>
      </top>
      <bottom/>
      <diagonal/>
    </border>
    <border>
      <left style="thin">
        <color rgb="FF0070C0"/>
      </left>
      <right style="medium">
        <color rgb="FF0070C0"/>
      </right>
      <top style="medium">
        <color rgb="FF0070C0"/>
      </top>
      <bottom/>
      <diagonal/>
    </border>
    <border>
      <left style="medium">
        <color rgb="FF0070C0"/>
      </left>
      <right style="thin">
        <color rgb="FF0070C0"/>
      </right>
      <top/>
      <bottom style="medium">
        <color rgb="FF0070C0"/>
      </bottom>
      <diagonal/>
    </border>
    <border>
      <left style="thin">
        <color rgb="FF0070C0"/>
      </left>
      <right style="medium">
        <color rgb="FF0070C0"/>
      </right>
      <top/>
      <bottom style="medium">
        <color rgb="FF0070C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rgb="FF0070C0"/>
      </left>
      <right style="thin">
        <color rgb="FF0070C0"/>
      </right>
      <top style="thin">
        <color rgb="FF0070C0"/>
      </top>
      <bottom/>
      <diagonal/>
    </border>
    <border>
      <left style="thin">
        <color rgb="FF0070C0"/>
      </left>
      <right style="medium">
        <color rgb="FF0070C0"/>
      </right>
      <top style="thin">
        <color rgb="FF0070C0"/>
      </top>
      <bottom/>
      <diagonal/>
    </border>
    <border>
      <left style="medium">
        <color rgb="FF0070C0"/>
      </left>
      <right style="thin">
        <color rgb="FF0070C0"/>
      </right>
      <top/>
      <bottom style="thin">
        <color rgb="FF0070C0"/>
      </bottom>
      <diagonal/>
    </border>
    <border>
      <left style="thin">
        <color rgb="FF0070C0"/>
      </left>
      <right style="thin">
        <color rgb="FF0070C0"/>
      </right>
      <top/>
      <bottom style="thin">
        <color rgb="FF0070C0"/>
      </bottom>
      <diagonal/>
    </border>
    <border>
      <left style="thin">
        <color rgb="FF0070C0"/>
      </left>
      <right style="medium">
        <color rgb="FF0070C0"/>
      </right>
      <top/>
      <bottom style="thin">
        <color rgb="FF0070C0"/>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27">
    <xf numFmtId="0" fontId="0" fillId="0" borderId="0" xfId="0">
      <alignment vertical="center"/>
    </xf>
    <xf numFmtId="0" fontId="3"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3" fillId="0" borderId="0" xfId="0" applyFont="1" applyAlignment="1">
      <alignment vertical="top" wrapText="1"/>
    </xf>
    <xf numFmtId="0" fontId="6" fillId="0" borderId="0" xfId="0" applyFont="1" applyAlignment="1">
      <alignment horizontal="right"/>
    </xf>
    <xf numFmtId="0" fontId="3" fillId="0" borderId="3"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lignment vertical="center"/>
    </xf>
    <xf numFmtId="38" fontId="4" fillId="0" borderId="0" xfId="1" applyFont="1">
      <alignment vertical="center"/>
    </xf>
    <xf numFmtId="38" fontId="4" fillId="0" borderId="4" xfId="1" applyFont="1" applyBorder="1">
      <alignment vertical="center"/>
    </xf>
    <xf numFmtId="0" fontId="13" fillId="0" borderId="4" xfId="0" applyFont="1" applyBorder="1" applyAlignment="1">
      <alignment horizontal="center" vertical="center"/>
    </xf>
    <xf numFmtId="38" fontId="13" fillId="0" borderId="4" xfId="1" applyFont="1" applyBorder="1" applyAlignment="1">
      <alignment horizontal="center" vertical="center"/>
    </xf>
    <xf numFmtId="0" fontId="13" fillId="0" borderId="4" xfId="0" applyFont="1" applyBorder="1">
      <alignment vertical="center"/>
    </xf>
    <xf numFmtId="0" fontId="4" fillId="0" borderId="0" xfId="0" applyFont="1" applyAlignment="1">
      <alignment horizontal="center" vertical="center"/>
    </xf>
    <xf numFmtId="0" fontId="13" fillId="0" borderId="6" xfId="0" applyFont="1" applyBorder="1" applyAlignment="1">
      <alignment horizontal="center" vertical="center"/>
    </xf>
    <xf numFmtId="0" fontId="13" fillId="0" borderId="6" xfId="0" applyFont="1" applyBorder="1">
      <alignment vertical="center"/>
    </xf>
    <xf numFmtId="0" fontId="13" fillId="0" borderId="9" xfId="0" applyFont="1" applyBorder="1" applyAlignment="1">
      <alignment horizontal="center" vertical="center"/>
    </xf>
    <xf numFmtId="38" fontId="13" fillId="0" borderId="9" xfId="1" applyFont="1" applyBorder="1" applyAlignment="1">
      <alignment horizontal="center" vertical="center"/>
    </xf>
    <xf numFmtId="38" fontId="4" fillId="0" borderId="13" xfId="1" applyFont="1" applyFill="1" applyBorder="1" applyProtection="1">
      <alignment vertical="center"/>
    </xf>
    <xf numFmtId="38" fontId="4" fillId="0" borderId="4" xfId="1" applyFont="1" applyFill="1" applyBorder="1" applyProtection="1">
      <alignment vertical="center"/>
    </xf>
    <xf numFmtId="38" fontId="4" fillId="0" borderId="18" xfId="1" applyFont="1" applyFill="1" applyBorder="1" applyProtection="1">
      <alignment vertical="center"/>
    </xf>
    <xf numFmtId="0" fontId="4" fillId="3" borderId="13" xfId="0" applyFont="1" applyFill="1" applyBorder="1" applyAlignment="1" applyProtection="1">
      <alignment horizontal="center" vertical="center"/>
      <protection locked="0"/>
    </xf>
    <xf numFmtId="38" fontId="4" fillId="3" borderId="13" xfId="1" applyFont="1" applyFill="1" applyBorder="1" applyProtection="1">
      <alignment vertical="center"/>
      <protection locked="0"/>
    </xf>
    <xf numFmtId="177" fontId="4" fillId="3" borderId="13" xfId="0" applyNumberFormat="1" applyFont="1" applyFill="1" applyBorder="1" applyProtection="1">
      <alignment vertical="center"/>
      <protection locked="0"/>
    </xf>
    <xf numFmtId="49" fontId="4" fillId="3" borderId="13" xfId="0" applyNumberFormat="1"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38" fontId="4" fillId="3" borderId="4" xfId="1" applyFont="1" applyFill="1" applyBorder="1" applyProtection="1">
      <alignment vertical="center"/>
      <protection locked="0"/>
    </xf>
    <xf numFmtId="49" fontId="4" fillId="3" borderId="4" xfId="0" applyNumberFormat="1" applyFont="1" applyFill="1" applyBorder="1" applyAlignment="1" applyProtection="1">
      <alignment horizontal="center" vertical="center"/>
      <protection locked="0"/>
    </xf>
    <xf numFmtId="0" fontId="4" fillId="3" borderId="18" xfId="0" applyFont="1" applyFill="1" applyBorder="1" applyAlignment="1" applyProtection="1">
      <alignment horizontal="center" vertical="center"/>
      <protection locked="0"/>
    </xf>
    <xf numFmtId="38" fontId="4" fillId="3" borderId="18" xfId="1" applyFont="1" applyFill="1" applyBorder="1" applyProtection="1">
      <alignment vertical="center"/>
      <protection locked="0"/>
    </xf>
    <xf numFmtId="49" fontId="4" fillId="3" borderId="18" xfId="0" applyNumberFormat="1" applyFont="1" applyFill="1" applyBorder="1" applyAlignment="1" applyProtection="1">
      <alignment horizontal="center" vertical="center"/>
      <protection locked="0"/>
    </xf>
    <xf numFmtId="0" fontId="4" fillId="3" borderId="14" xfId="0" applyFont="1" applyFill="1" applyBorder="1" applyAlignment="1" applyProtection="1">
      <alignment vertical="center" wrapText="1"/>
      <protection locked="0"/>
    </xf>
    <xf numFmtId="0" fontId="4" fillId="3" borderId="16" xfId="0" applyFont="1" applyFill="1" applyBorder="1" applyAlignment="1" applyProtection="1">
      <alignment vertical="center" wrapText="1"/>
      <protection locked="0"/>
    </xf>
    <xf numFmtId="0" fontId="4" fillId="3" borderId="19" xfId="0" applyFont="1" applyFill="1" applyBorder="1" applyAlignment="1" applyProtection="1">
      <alignment vertical="center" wrapText="1"/>
      <protection locked="0"/>
    </xf>
    <xf numFmtId="176" fontId="4" fillId="0" borderId="0" xfId="0" applyNumberFormat="1" applyFont="1" applyAlignment="1">
      <alignment horizontal="center" vertical="center" shrinkToFit="1"/>
    </xf>
    <xf numFmtId="0" fontId="11" fillId="0" borderId="0" xfId="0" applyFont="1" applyAlignment="1">
      <alignment horizontal="center" vertical="center"/>
    </xf>
    <xf numFmtId="14" fontId="4" fillId="0" borderId="0" xfId="0" applyNumberFormat="1" applyFont="1" applyAlignment="1">
      <alignment horizontal="center" vertical="center" shrinkToFit="1"/>
    </xf>
    <xf numFmtId="0" fontId="4" fillId="0" borderId="0" xfId="0" applyFont="1" applyAlignment="1">
      <alignment horizontal="center" vertical="center" shrinkToFit="1"/>
    </xf>
    <xf numFmtId="38" fontId="4" fillId="0" borderId="0" xfId="1" applyFont="1" applyAlignment="1" applyProtection="1">
      <alignment horizontal="right" vertical="center" shrinkToFit="1"/>
    </xf>
    <xf numFmtId="177" fontId="4" fillId="0" borderId="0" xfId="2" applyNumberFormat="1" applyFont="1" applyAlignment="1" applyProtection="1">
      <alignment horizontal="right" vertical="center" shrinkToFit="1"/>
    </xf>
    <xf numFmtId="49" fontId="4" fillId="0" borderId="0" xfId="2" applyNumberFormat="1" applyFont="1" applyAlignment="1" applyProtection="1">
      <alignment horizontal="center" vertical="center" shrinkToFit="1"/>
    </xf>
    <xf numFmtId="38" fontId="4" fillId="0" borderId="0" xfId="1" applyFont="1" applyBorder="1" applyAlignment="1" applyProtection="1">
      <alignment vertical="center" shrinkToFit="1"/>
    </xf>
    <xf numFmtId="0" fontId="3" fillId="0" borderId="0" xfId="0" applyFont="1" applyAlignment="1">
      <alignment horizontal="center" vertical="center"/>
    </xf>
    <xf numFmtId="0" fontId="4" fillId="0" borderId="0" xfId="0" applyFont="1" applyAlignment="1">
      <alignment vertical="center" wrapText="1"/>
    </xf>
    <xf numFmtId="49" fontId="4" fillId="0" borderId="0" xfId="0" applyNumberFormat="1" applyFont="1" applyAlignment="1">
      <alignment vertical="center" wrapText="1"/>
    </xf>
    <xf numFmtId="38" fontId="4" fillId="0" borderId="0" xfId="1" applyFont="1" applyBorder="1" applyProtection="1">
      <alignment vertical="center"/>
    </xf>
    <xf numFmtId="0" fontId="5" fillId="0" borderId="0" xfId="0" applyFont="1" applyAlignment="1">
      <alignment vertical="top"/>
    </xf>
    <xf numFmtId="0" fontId="5" fillId="0" borderId="0" xfId="0" applyFont="1">
      <alignment vertical="center"/>
    </xf>
    <xf numFmtId="14" fontId="4" fillId="3" borderId="12" xfId="0" applyNumberFormat="1" applyFont="1" applyFill="1" applyBorder="1" applyAlignment="1" applyProtection="1">
      <alignment horizontal="center" vertical="center"/>
      <protection locked="0"/>
    </xf>
    <xf numFmtId="14" fontId="4" fillId="3" borderId="15" xfId="0" applyNumberFormat="1" applyFont="1" applyFill="1" applyBorder="1" applyAlignment="1" applyProtection="1">
      <alignment horizontal="center" vertical="center"/>
      <protection locked="0"/>
    </xf>
    <xf numFmtId="14" fontId="4" fillId="3" borderId="17" xfId="0" applyNumberFormat="1" applyFont="1" applyFill="1" applyBorder="1" applyAlignment="1" applyProtection="1">
      <alignment horizontal="center" vertical="center"/>
      <protection locked="0"/>
    </xf>
    <xf numFmtId="0" fontId="0" fillId="0" borderId="0" xfId="0" quotePrefix="1" applyAlignment="1">
      <alignment horizontal="right" vertical="center"/>
    </xf>
    <xf numFmtId="0" fontId="16" fillId="0" borderId="0" xfId="0" quotePrefix="1" applyFont="1" applyAlignment="1">
      <alignment horizontal="center" vertical="center"/>
    </xf>
    <xf numFmtId="0" fontId="0" fillId="0" borderId="27" xfId="0" applyBorder="1">
      <alignment vertical="center"/>
    </xf>
    <xf numFmtId="0" fontId="0" fillId="0" borderId="28" xfId="0" applyBorder="1" applyAlignment="1">
      <alignment vertical="center" wrapText="1"/>
    </xf>
    <xf numFmtId="0" fontId="17" fillId="0" borderId="29" xfId="0" applyFont="1" applyBorder="1" applyAlignment="1">
      <alignment horizontal="center" vertical="center"/>
    </xf>
    <xf numFmtId="0" fontId="0" fillId="0" borderId="30" xfId="0" applyBorder="1" applyAlignment="1">
      <alignment vertical="center" wrapText="1"/>
    </xf>
    <xf numFmtId="0" fontId="0" fillId="0" borderId="0" xfId="0" applyAlignment="1">
      <alignment vertical="center" wrapText="1"/>
    </xf>
    <xf numFmtId="0" fontId="18" fillId="0" borderId="29" xfId="0" applyFont="1" applyBorder="1" applyAlignment="1">
      <alignment horizontal="center" vertical="center" wrapText="1"/>
    </xf>
    <xf numFmtId="0" fontId="0" fillId="0" borderId="27" xfId="0" applyBorder="1" applyAlignment="1">
      <alignment vertical="center" wrapText="1"/>
    </xf>
    <xf numFmtId="0" fontId="0" fillId="0" borderId="30" xfId="0" applyBorder="1">
      <alignment vertical="center"/>
    </xf>
    <xf numFmtId="0" fontId="0" fillId="0" borderId="28" xfId="0" applyBorder="1">
      <alignment vertical="center"/>
    </xf>
    <xf numFmtId="0" fontId="0" fillId="0" borderId="29" xfId="0" applyBorder="1" applyAlignment="1">
      <alignment vertical="center" wrapText="1"/>
    </xf>
    <xf numFmtId="0" fontId="18" fillId="0" borderId="29" xfId="0" applyFont="1" applyBorder="1">
      <alignment vertical="center"/>
    </xf>
    <xf numFmtId="14" fontId="4" fillId="3" borderId="31" xfId="0" applyNumberFormat="1"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38" fontId="4" fillId="3" borderId="9" xfId="1" applyFont="1" applyFill="1" applyBorder="1" applyProtection="1">
      <alignment vertical="center"/>
      <protection locked="0"/>
    </xf>
    <xf numFmtId="49" fontId="4" fillId="3" borderId="9" xfId="0" applyNumberFormat="1" applyFont="1" applyFill="1" applyBorder="1" applyAlignment="1" applyProtection="1">
      <alignment horizontal="center" vertical="center"/>
      <protection locked="0"/>
    </xf>
    <xf numFmtId="38" fontId="4" fillId="0" borderId="9" xfId="1" applyFont="1" applyFill="1" applyBorder="1" applyProtection="1">
      <alignment vertical="center"/>
    </xf>
    <xf numFmtId="0" fontId="4" fillId="3" borderId="32" xfId="0" applyFont="1" applyFill="1" applyBorder="1" applyAlignment="1" applyProtection="1">
      <alignment vertical="center" wrapText="1"/>
      <protection locked="0"/>
    </xf>
    <xf numFmtId="14" fontId="4" fillId="3" borderId="33" xfId="0" applyNumberFormat="1" applyFont="1" applyFill="1" applyBorder="1" applyAlignment="1" applyProtection="1">
      <alignment horizontal="center" vertical="center"/>
      <protection locked="0"/>
    </xf>
    <xf numFmtId="0" fontId="4" fillId="3" borderId="34" xfId="0" applyFont="1" applyFill="1" applyBorder="1" applyAlignment="1" applyProtection="1">
      <alignment horizontal="center" vertical="center"/>
      <protection locked="0"/>
    </xf>
    <xf numFmtId="38" fontId="4" fillId="3" borderId="34" xfId="1" applyFont="1" applyFill="1" applyBorder="1" applyProtection="1">
      <alignment vertical="center"/>
      <protection locked="0"/>
    </xf>
    <xf numFmtId="49" fontId="4" fillId="3" borderId="34" xfId="0" applyNumberFormat="1" applyFont="1" applyFill="1" applyBorder="1" applyAlignment="1" applyProtection="1">
      <alignment horizontal="center" vertical="center"/>
      <protection locked="0"/>
    </xf>
    <xf numFmtId="38" fontId="4" fillId="0" borderId="34" xfId="1" applyFont="1" applyFill="1" applyBorder="1" applyProtection="1">
      <alignment vertical="center"/>
    </xf>
    <xf numFmtId="0" fontId="4" fillId="3" borderId="35" xfId="0" applyFont="1" applyFill="1" applyBorder="1" applyAlignment="1" applyProtection="1">
      <alignment vertical="center" wrapText="1"/>
      <protection locked="0"/>
    </xf>
    <xf numFmtId="0" fontId="4" fillId="0" borderId="0" xfId="2" applyNumberFormat="1" applyFont="1" applyAlignment="1" applyProtection="1">
      <alignment horizontal="center" vertical="center" shrinkToFit="1"/>
    </xf>
    <xf numFmtId="0" fontId="20" fillId="0" borderId="0" xfId="0" applyFont="1">
      <alignment vertical="center"/>
    </xf>
    <xf numFmtId="49" fontId="4" fillId="3" borderId="13" xfId="0" applyNumberFormat="1" applyFont="1" applyFill="1" applyBorder="1" applyAlignment="1" applyProtection="1">
      <alignment vertical="center" wrapText="1"/>
      <protection locked="0"/>
    </xf>
    <xf numFmtId="49" fontId="4" fillId="3" borderId="4" xfId="0" applyNumberFormat="1" applyFont="1" applyFill="1" applyBorder="1" applyAlignment="1" applyProtection="1">
      <alignment vertical="center" wrapText="1"/>
      <protection locked="0"/>
    </xf>
    <xf numFmtId="49" fontId="4" fillId="3" borderId="9" xfId="0" applyNumberFormat="1" applyFont="1" applyFill="1" applyBorder="1" applyAlignment="1" applyProtection="1">
      <alignment vertical="center" wrapText="1"/>
      <protection locked="0"/>
    </xf>
    <xf numFmtId="49" fontId="4" fillId="3" borderId="34" xfId="0" applyNumberFormat="1" applyFont="1" applyFill="1" applyBorder="1" applyAlignment="1" applyProtection="1">
      <alignment vertical="center" wrapText="1"/>
      <protection locked="0"/>
    </xf>
    <xf numFmtId="49" fontId="4" fillId="3" borderId="18" xfId="0" applyNumberFormat="1" applyFont="1" applyFill="1" applyBorder="1" applyAlignment="1" applyProtection="1">
      <alignment vertical="center" wrapText="1"/>
      <protection locked="0"/>
    </xf>
    <xf numFmtId="49" fontId="4" fillId="3" borderId="13" xfId="0" applyNumberFormat="1" applyFont="1" applyFill="1" applyBorder="1" applyAlignment="1" applyProtection="1">
      <alignment horizontal="left" vertical="center"/>
      <protection locked="0"/>
    </xf>
    <xf numFmtId="49" fontId="4" fillId="3" borderId="4" xfId="0" applyNumberFormat="1" applyFont="1" applyFill="1" applyBorder="1" applyAlignment="1" applyProtection="1">
      <alignment horizontal="left" vertical="center"/>
      <protection locked="0"/>
    </xf>
    <xf numFmtId="49" fontId="4" fillId="3" borderId="9" xfId="0" applyNumberFormat="1" applyFont="1" applyFill="1" applyBorder="1" applyAlignment="1" applyProtection="1">
      <alignment horizontal="left" vertical="center"/>
      <protection locked="0"/>
    </xf>
    <xf numFmtId="49" fontId="4" fillId="3" borderId="34" xfId="0" applyNumberFormat="1" applyFont="1" applyFill="1" applyBorder="1" applyAlignment="1" applyProtection="1">
      <alignment horizontal="left" vertical="center"/>
      <protection locked="0"/>
    </xf>
    <xf numFmtId="49" fontId="4" fillId="3" borderId="18" xfId="0" applyNumberFormat="1" applyFont="1" applyFill="1" applyBorder="1" applyAlignment="1" applyProtection="1">
      <alignment horizontal="left" vertical="center"/>
      <protection locked="0"/>
    </xf>
    <xf numFmtId="14" fontId="20" fillId="0" borderId="0" xfId="0" applyNumberFormat="1" applyFont="1">
      <alignment vertical="center"/>
    </xf>
    <xf numFmtId="177" fontId="4" fillId="3" borderId="4" xfId="0" applyNumberFormat="1" applyFont="1" applyFill="1" applyBorder="1" applyProtection="1">
      <alignment vertical="center"/>
      <protection locked="0"/>
    </xf>
    <xf numFmtId="177" fontId="4" fillId="3" borderId="9" xfId="0" applyNumberFormat="1" applyFont="1" applyFill="1" applyBorder="1" applyProtection="1">
      <alignment vertical="center"/>
      <protection locked="0"/>
    </xf>
    <xf numFmtId="177" fontId="4" fillId="3" borderId="34" xfId="0" applyNumberFormat="1" applyFont="1" applyFill="1" applyBorder="1" applyProtection="1">
      <alignment vertical="center"/>
      <protection locked="0"/>
    </xf>
    <xf numFmtId="177" fontId="4" fillId="3" borderId="18" xfId="0" applyNumberFormat="1" applyFont="1" applyFill="1" applyBorder="1" applyProtection="1">
      <alignment vertical="center"/>
      <protection locked="0"/>
    </xf>
    <xf numFmtId="0" fontId="21" fillId="0" borderId="0" xfId="0" applyFont="1" applyAlignment="1">
      <alignment horizontal="right"/>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38" fontId="13" fillId="0" borderId="4" xfId="1" applyFont="1" applyBorder="1" applyAlignment="1">
      <alignment horizontal="center" vertical="center"/>
    </xf>
    <xf numFmtId="38" fontId="4" fillId="0" borderId="6" xfId="1" applyFont="1" applyBorder="1" applyAlignment="1">
      <alignment vertical="center"/>
    </xf>
    <xf numFmtId="38" fontId="4" fillId="0" borderId="5" xfId="1" applyFont="1" applyBorder="1" applyAlignment="1">
      <alignment vertical="center"/>
    </xf>
    <xf numFmtId="14" fontId="4" fillId="3" borderId="10" xfId="0" applyNumberFormat="1"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49" fontId="4" fillId="3" borderId="25" xfId="0" applyNumberFormat="1" applyFont="1" applyFill="1" applyBorder="1" applyAlignment="1" applyProtection="1">
      <alignment horizontal="center" vertical="center"/>
      <protection locked="0"/>
    </xf>
    <xf numFmtId="49" fontId="4" fillId="3" borderId="26" xfId="0" applyNumberFormat="1" applyFont="1" applyFill="1" applyBorder="1" applyAlignment="1" applyProtection="1">
      <alignment horizontal="center" vertical="center"/>
      <protection locked="0"/>
    </xf>
    <xf numFmtId="49" fontId="4" fillId="3" borderId="20" xfId="0" applyNumberFormat="1" applyFont="1" applyFill="1" applyBorder="1" applyAlignment="1" applyProtection="1">
      <alignment vertical="center" wrapText="1"/>
      <protection locked="0"/>
    </xf>
    <xf numFmtId="49" fontId="4" fillId="3" borderId="21" xfId="0" applyNumberFormat="1" applyFont="1" applyFill="1" applyBorder="1" applyAlignment="1" applyProtection="1">
      <alignment vertical="center" wrapText="1"/>
      <protection locked="0"/>
    </xf>
    <xf numFmtId="49" fontId="4" fillId="3" borderId="22" xfId="0" applyNumberFormat="1" applyFont="1" applyFill="1" applyBorder="1" applyAlignment="1" applyProtection="1">
      <alignment vertical="center" wrapText="1"/>
      <protection locked="0"/>
    </xf>
    <xf numFmtId="0" fontId="4" fillId="0" borderId="0" xfId="0" applyFont="1" applyAlignment="1">
      <alignment horizontal="left" vertical="center" wrapText="1"/>
    </xf>
    <xf numFmtId="0" fontId="5" fillId="0" borderId="0" xfId="0" applyFont="1" applyAlignment="1">
      <alignment horizontal="center"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vertical="center" shrinkToFit="1"/>
    </xf>
    <xf numFmtId="0" fontId="12" fillId="0" borderId="0" xfId="0" applyFont="1" applyAlignment="1">
      <alignment horizontal="center" vertical="center"/>
    </xf>
    <xf numFmtId="0" fontId="5" fillId="0" borderId="0" xfId="0" applyFont="1" applyAlignment="1">
      <alignment horizont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xf>
    <xf numFmtId="6" fontId="7" fillId="0" borderId="1" xfId="1" applyNumberFormat="1" applyFont="1" applyBorder="1" applyAlignment="1" applyProtection="1">
      <alignment vertical="center" shrinkToFit="1"/>
    </xf>
    <xf numFmtId="6" fontId="7" fillId="0" borderId="2" xfId="1" applyNumberFormat="1" applyFont="1" applyBorder="1" applyAlignment="1" applyProtection="1">
      <alignment vertical="center" shrinkToFit="1"/>
    </xf>
    <xf numFmtId="0" fontId="6" fillId="0" borderId="0" xfId="0" applyFont="1" applyAlignment="1">
      <alignment horizontal="center" vertical="center"/>
    </xf>
    <xf numFmtId="0" fontId="11" fillId="0" borderId="0" xfId="0" applyFont="1" applyAlignment="1">
      <alignment horizontal="center" vertical="center"/>
    </xf>
  </cellXfs>
  <cellStyles count="3">
    <cellStyle name="パーセント" xfId="2" builtinId="5"/>
    <cellStyle name="桁区切り" xfId="1" builtinId="6"/>
    <cellStyle name="標準" xfId="0" builtinId="0"/>
  </cellStyles>
  <dxfs count="1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247527</xdr:rowOff>
    </xdr:from>
    <xdr:to>
      <xdr:col>2</xdr:col>
      <xdr:colOff>0</xdr:colOff>
      <xdr:row>19</xdr:row>
      <xdr:rowOff>0</xdr:rowOff>
    </xdr:to>
    <xdr:pic>
      <xdr:nvPicPr>
        <xdr:cNvPr id="2" name="図 1">
          <a:extLst>
            <a:ext uri="{FF2B5EF4-FFF2-40B4-BE49-F238E27FC236}">
              <a16:creationId xmlns:a16="http://schemas.microsoft.com/office/drawing/2014/main" id="{AA5EDD61-875F-4B6E-92AF-FF0D9D7F19E2}"/>
            </a:ext>
          </a:extLst>
        </xdr:cNvPr>
        <xdr:cNvPicPr>
          <a:picLocks noChangeAspect="1"/>
        </xdr:cNvPicPr>
      </xdr:nvPicPr>
      <xdr:blipFill rotWithShape="1">
        <a:blip xmlns:r="http://schemas.openxmlformats.org/officeDocument/2006/relationships" r:embed="rId1"/>
        <a:srcRect l="31652" t="35715" r="17608" b="19845"/>
        <a:stretch/>
      </xdr:blipFill>
      <xdr:spPr>
        <a:xfrm>
          <a:off x="68580" y="2007747"/>
          <a:ext cx="5844540" cy="27699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53340</xdr:colOff>
      <xdr:row>3</xdr:row>
      <xdr:rowOff>2177</xdr:rowOff>
    </xdr:from>
    <xdr:to>
      <xdr:col>12</xdr:col>
      <xdr:colOff>106680</xdr:colOff>
      <xdr:row>8</xdr:row>
      <xdr:rowOff>0</xdr:rowOff>
    </xdr:to>
    <xdr:sp macro="" textlink="">
      <xdr:nvSpPr>
        <xdr:cNvPr id="2" name="四角形: 角を丸くする 1">
          <a:extLst>
            <a:ext uri="{FF2B5EF4-FFF2-40B4-BE49-F238E27FC236}">
              <a16:creationId xmlns:a16="http://schemas.microsoft.com/office/drawing/2014/main" id="{44C76766-410A-4145-81F2-CF4E60993E18}"/>
            </a:ext>
          </a:extLst>
        </xdr:cNvPr>
        <xdr:cNvSpPr/>
      </xdr:nvSpPr>
      <xdr:spPr>
        <a:xfrm>
          <a:off x="5044440" y="5050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2</xdr:row>
      <xdr:rowOff>220980</xdr:rowOff>
    </xdr:from>
    <xdr:to>
      <xdr:col>13</xdr:col>
      <xdr:colOff>860400</xdr:colOff>
      <xdr:row>8</xdr:row>
      <xdr:rowOff>0</xdr:rowOff>
    </xdr:to>
    <xdr:sp macro="" textlink="">
      <xdr:nvSpPr>
        <xdr:cNvPr id="3" name="四角形: 角を丸くする 2">
          <a:extLst>
            <a:ext uri="{FF2B5EF4-FFF2-40B4-BE49-F238E27FC236}">
              <a16:creationId xmlns:a16="http://schemas.microsoft.com/office/drawing/2014/main" id="{1530647B-F4D7-4ACB-BED4-B72C1F4A4BF2}"/>
            </a:ext>
          </a:extLst>
        </xdr:cNvPr>
        <xdr:cNvSpPr/>
      </xdr:nvSpPr>
      <xdr:spPr>
        <a:xfrm>
          <a:off x="8534400" y="4953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9</xdr:row>
      <xdr:rowOff>0</xdr:rowOff>
    </xdr:from>
    <xdr:to>
      <xdr:col>14</xdr:col>
      <xdr:colOff>0</xdr:colOff>
      <xdr:row>21</xdr:row>
      <xdr:rowOff>0</xdr:rowOff>
    </xdr:to>
    <xdr:sp macro="" textlink="">
      <xdr:nvSpPr>
        <xdr:cNvPr id="4" name="四角形: 角を丸くする 3">
          <a:extLst>
            <a:ext uri="{FF2B5EF4-FFF2-40B4-BE49-F238E27FC236}">
              <a16:creationId xmlns:a16="http://schemas.microsoft.com/office/drawing/2014/main" id="{6AB0C63A-D199-4DAA-9F90-2A224A955087}"/>
            </a:ext>
          </a:extLst>
        </xdr:cNvPr>
        <xdr:cNvSpPr/>
      </xdr:nvSpPr>
      <xdr:spPr>
        <a:xfrm>
          <a:off x="357809" y="1411357"/>
          <a:ext cx="8097078" cy="3008243"/>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7</xdr:row>
      <xdr:rowOff>0</xdr:rowOff>
    </xdr:from>
    <xdr:to>
      <xdr:col>5</xdr:col>
      <xdr:colOff>0</xdr:colOff>
      <xdr:row>8</xdr:row>
      <xdr:rowOff>0</xdr:rowOff>
    </xdr:to>
    <xdr:sp macro="" textlink="">
      <xdr:nvSpPr>
        <xdr:cNvPr id="5" name="四角形: 角を丸くする 4">
          <a:extLst>
            <a:ext uri="{FF2B5EF4-FFF2-40B4-BE49-F238E27FC236}">
              <a16:creationId xmlns:a16="http://schemas.microsoft.com/office/drawing/2014/main" id="{CB99DCE7-1A0A-47F9-869F-812C61AC3AB4}"/>
            </a:ext>
          </a:extLst>
        </xdr:cNvPr>
        <xdr:cNvSpPr/>
      </xdr:nvSpPr>
      <xdr:spPr>
        <a:xfrm>
          <a:off x="358140" y="952500"/>
          <a:ext cx="2499360" cy="27432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7</xdr:row>
      <xdr:rowOff>0</xdr:rowOff>
    </xdr:from>
    <xdr:to>
      <xdr:col>8</xdr:col>
      <xdr:colOff>0</xdr:colOff>
      <xdr:row>8</xdr:row>
      <xdr:rowOff>0</xdr:rowOff>
    </xdr:to>
    <xdr:sp macro="" textlink="">
      <xdr:nvSpPr>
        <xdr:cNvPr id="6" name="四角形: 角を丸くする 5">
          <a:extLst>
            <a:ext uri="{FF2B5EF4-FFF2-40B4-BE49-F238E27FC236}">
              <a16:creationId xmlns:a16="http://schemas.microsoft.com/office/drawing/2014/main" id="{AD3CAFB9-7D60-4779-8E8C-34AEF71BED47}"/>
            </a:ext>
          </a:extLst>
        </xdr:cNvPr>
        <xdr:cNvSpPr/>
      </xdr:nvSpPr>
      <xdr:spPr>
        <a:xfrm>
          <a:off x="3444240" y="952500"/>
          <a:ext cx="1325880" cy="27432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3</xdr:row>
      <xdr:rowOff>152400</xdr:rowOff>
    </xdr:from>
    <xdr:to>
      <xdr:col>8</xdr:col>
      <xdr:colOff>0</xdr:colOff>
      <xdr:row>6</xdr:row>
      <xdr:rowOff>788</xdr:rowOff>
    </xdr:to>
    <xdr:sp macro="" textlink="">
      <xdr:nvSpPr>
        <xdr:cNvPr id="7" name="四角形: 角を丸くする 6">
          <a:extLst>
            <a:ext uri="{FF2B5EF4-FFF2-40B4-BE49-F238E27FC236}">
              <a16:creationId xmlns:a16="http://schemas.microsoft.com/office/drawing/2014/main" id="{707EAF3D-E009-4F44-8B49-F9AE1C164B31}"/>
            </a:ext>
          </a:extLst>
        </xdr:cNvPr>
        <xdr:cNvSpPr/>
      </xdr:nvSpPr>
      <xdr:spPr>
        <a:xfrm>
          <a:off x="3879669" y="661851"/>
          <a:ext cx="892628" cy="405737"/>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22</xdr:row>
      <xdr:rowOff>1</xdr:rowOff>
    </xdr:from>
    <xdr:to>
      <xdr:col>12</xdr:col>
      <xdr:colOff>0</xdr:colOff>
      <xdr:row>23</xdr:row>
      <xdr:rowOff>1</xdr:rowOff>
    </xdr:to>
    <xdr:sp macro="" textlink="">
      <xdr:nvSpPr>
        <xdr:cNvPr id="8" name="四角形: 角を丸くする 7">
          <a:extLst>
            <a:ext uri="{FF2B5EF4-FFF2-40B4-BE49-F238E27FC236}">
              <a16:creationId xmlns:a16="http://schemas.microsoft.com/office/drawing/2014/main" id="{0DEEA054-38C2-43AB-A2CC-6EC049E9A636}"/>
            </a:ext>
          </a:extLst>
        </xdr:cNvPr>
        <xdr:cNvSpPr/>
      </xdr:nvSpPr>
      <xdr:spPr>
        <a:xfrm>
          <a:off x="4659977" y="4465984"/>
          <a:ext cx="2887136" cy="251791"/>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24</xdr:row>
      <xdr:rowOff>0</xdr:rowOff>
    </xdr:from>
    <xdr:to>
      <xdr:col>12</xdr:col>
      <xdr:colOff>0</xdr:colOff>
      <xdr:row>25</xdr:row>
      <xdr:rowOff>0</xdr:rowOff>
    </xdr:to>
    <xdr:sp macro="" textlink="">
      <xdr:nvSpPr>
        <xdr:cNvPr id="9" name="四角形: 角を丸くする 8">
          <a:extLst>
            <a:ext uri="{FF2B5EF4-FFF2-40B4-BE49-F238E27FC236}">
              <a16:creationId xmlns:a16="http://schemas.microsoft.com/office/drawing/2014/main" id="{A1BFFBB2-A5E6-4163-8C2C-B2F0E9D0A1E9}"/>
            </a:ext>
          </a:extLst>
        </xdr:cNvPr>
        <xdr:cNvSpPr/>
      </xdr:nvSpPr>
      <xdr:spPr>
        <a:xfrm>
          <a:off x="4776952" y="5938345"/>
          <a:ext cx="2858814" cy="257503"/>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29692</xdr:colOff>
      <xdr:row>1</xdr:row>
      <xdr:rowOff>0</xdr:rowOff>
    </xdr:from>
    <xdr:to>
      <xdr:col>9</xdr:col>
      <xdr:colOff>40466</xdr:colOff>
      <xdr:row>2</xdr:row>
      <xdr:rowOff>0</xdr:rowOff>
    </xdr:to>
    <xdr:sp macro="" textlink="">
      <xdr:nvSpPr>
        <xdr:cNvPr id="10" name="四角形: 角を丸くする 9">
          <a:extLst>
            <a:ext uri="{FF2B5EF4-FFF2-40B4-BE49-F238E27FC236}">
              <a16:creationId xmlns:a16="http://schemas.microsoft.com/office/drawing/2014/main" id="{6AB3B1B1-7B54-4339-BC8F-E283EEF87226}"/>
            </a:ext>
          </a:extLst>
        </xdr:cNvPr>
        <xdr:cNvSpPr/>
      </xdr:nvSpPr>
      <xdr:spPr>
        <a:xfrm>
          <a:off x="3287242" y="38100"/>
          <a:ext cx="250632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a:t>
          </a:r>
        </a:p>
      </xdr:txBody>
    </xdr:sp>
    <xdr:clientData/>
  </xdr:twoCellAnchor>
  <xdr:twoCellAnchor>
    <xdr:from>
      <xdr:col>1</xdr:col>
      <xdr:colOff>0</xdr:colOff>
      <xdr:row>22</xdr:row>
      <xdr:rowOff>1</xdr:rowOff>
    </xdr:from>
    <xdr:to>
      <xdr:col>7</xdr:col>
      <xdr:colOff>0</xdr:colOff>
      <xdr:row>29</xdr:row>
      <xdr:rowOff>1</xdr:rowOff>
    </xdr:to>
    <xdr:sp macro="" textlink="">
      <xdr:nvSpPr>
        <xdr:cNvPr id="11" name="四角形: 角を丸くする 10">
          <a:extLst>
            <a:ext uri="{FF2B5EF4-FFF2-40B4-BE49-F238E27FC236}">
              <a16:creationId xmlns:a16="http://schemas.microsoft.com/office/drawing/2014/main" id="{8DD72E0A-2004-45DF-863F-AF360BF88308}"/>
            </a:ext>
          </a:extLst>
        </xdr:cNvPr>
        <xdr:cNvSpPr/>
      </xdr:nvSpPr>
      <xdr:spPr>
        <a:xfrm>
          <a:off x="357809" y="4465984"/>
          <a:ext cx="3405808" cy="109993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0</xdr:colOff>
      <xdr:row>3</xdr:row>
      <xdr:rowOff>0</xdr:rowOff>
    </xdr:from>
    <xdr:ext cx="860400" cy="152400"/>
    <xdr:sp macro="" textlink="">
      <xdr:nvSpPr>
        <xdr:cNvPr id="12" name="テキスト ボックス 11">
          <a:extLst>
            <a:ext uri="{FF2B5EF4-FFF2-40B4-BE49-F238E27FC236}">
              <a16:creationId xmlns:a16="http://schemas.microsoft.com/office/drawing/2014/main" id="{38451B74-083B-48E8-8AE0-2023750E83A3}"/>
            </a:ext>
          </a:extLst>
        </xdr:cNvPr>
        <xdr:cNvSpPr txBox="1"/>
      </xdr:nvSpPr>
      <xdr:spPr>
        <a:xfrm>
          <a:off x="8534400" y="502920"/>
          <a:ext cx="860400"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4</xdr:row>
      <xdr:rowOff>0</xdr:rowOff>
    </xdr:from>
    <xdr:to>
      <xdr:col>13</xdr:col>
      <xdr:colOff>860400</xdr:colOff>
      <xdr:row>4</xdr:row>
      <xdr:rowOff>4354</xdr:rowOff>
    </xdr:to>
    <xdr:cxnSp macro="">
      <xdr:nvCxnSpPr>
        <xdr:cNvPr id="13" name="直線コネクタ 12">
          <a:extLst>
            <a:ext uri="{FF2B5EF4-FFF2-40B4-BE49-F238E27FC236}">
              <a16:creationId xmlns:a16="http://schemas.microsoft.com/office/drawing/2014/main" id="{CECFE6B8-DE63-46B8-9E3F-BADFB285E56F}"/>
            </a:ext>
          </a:extLst>
        </xdr:cNvPr>
        <xdr:cNvCxnSpPr/>
      </xdr:nvCxnSpPr>
      <xdr:spPr>
        <a:xfrm flipV="1">
          <a:off x="8534400" y="655320"/>
          <a:ext cx="860400" cy="4354"/>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15</xdr:row>
      <xdr:rowOff>193186</xdr:rowOff>
    </xdr:from>
    <xdr:to>
      <xdr:col>0</xdr:col>
      <xdr:colOff>114300</xdr:colOff>
      <xdr:row>15</xdr:row>
      <xdr:rowOff>298698</xdr:rowOff>
    </xdr:to>
    <xdr:sp macro="" textlink="">
      <xdr:nvSpPr>
        <xdr:cNvPr id="14" name="二等辺三角形 13">
          <a:extLst>
            <a:ext uri="{FF2B5EF4-FFF2-40B4-BE49-F238E27FC236}">
              <a16:creationId xmlns:a16="http://schemas.microsoft.com/office/drawing/2014/main" id="{F8AA796E-A942-498D-98E7-BAC8DDA5CAF2}"/>
            </a:ext>
          </a:extLst>
        </xdr:cNvPr>
        <xdr:cNvSpPr/>
      </xdr:nvSpPr>
      <xdr:spPr>
        <a:xfrm rot="5400000">
          <a:off x="18986" y="30989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5" name="二等辺三角形 14">
          <a:extLst>
            <a:ext uri="{FF2B5EF4-FFF2-40B4-BE49-F238E27FC236}">
              <a16:creationId xmlns:a16="http://schemas.microsoft.com/office/drawing/2014/main" id="{F1DD203C-CDFC-4AFA-8970-90FBEC18876A}"/>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6" name="二等辺三角形 15">
          <a:extLst>
            <a:ext uri="{FF2B5EF4-FFF2-40B4-BE49-F238E27FC236}">
              <a16:creationId xmlns:a16="http://schemas.microsoft.com/office/drawing/2014/main" id="{96D3E8D1-8790-4DE2-B7F5-CA455752B5DF}"/>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7" name="二等辺三角形 16">
          <a:extLst>
            <a:ext uri="{FF2B5EF4-FFF2-40B4-BE49-F238E27FC236}">
              <a16:creationId xmlns:a16="http://schemas.microsoft.com/office/drawing/2014/main" id="{4D555692-C916-49B3-9E43-6F95601EE7BD}"/>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8" name="二等辺三角形 17">
          <a:extLst>
            <a:ext uri="{FF2B5EF4-FFF2-40B4-BE49-F238E27FC236}">
              <a16:creationId xmlns:a16="http://schemas.microsoft.com/office/drawing/2014/main" id="{89009705-5205-44DB-9E1C-B59A446DEE0F}"/>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9" name="二等辺三角形 18">
          <a:extLst>
            <a:ext uri="{FF2B5EF4-FFF2-40B4-BE49-F238E27FC236}">
              <a16:creationId xmlns:a16="http://schemas.microsoft.com/office/drawing/2014/main" id="{3662EABE-81B6-4E2D-AB62-CE3386F3F591}"/>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0" name="二等辺三角形 19">
          <a:extLst>
            <a:ext uri="{FF2B5EF4-FFF2-40B4-BE49-F238E27FC236}">
              <a16:creationId xmlns:a16="http://schemas.microsoft.com/office/drawing/2014/main" id="{D954C889-7C80-405C-B4EE-C1BCAF1C269E}"/>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1" name="二等辺三角形 20">
          <a:extLst>
            <a:ext uri="{FF2B5EF4-FFF2-40B4-BE49-F238E27FC236}">
              <a16:creationId xmlns:a16="http://schemas.microsoft.com/office/drawing/2014/main" id="{32D22FAA-5738-4DD2-BCDD-D205AD6FC634}"/>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2" name="二等辺三角形 21">
          <a:extLst>
            <a:ext uri="{FF2B5EF4-FFF2-40B4-BE49-F238E27FC236}">
              <a16:creationId xmlns:a16="http://schemas.microsoft.com/office/drawing/2014/main" id="{5075DBED-F626-476B-8D59-272047D6D193}"/>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3" name="二等辺三角形 22">
          <a:extLst>
            <a:ext uri="{FF2B5EF4-FFF2-40B4-BE49-F238E27FC236}">
              <a16:creationId xmlns:a16="http://schemas.microsoft.com/office/drawing/2014/main" id="{162DE945-0ABC-47A4-A241-1BA98CACFFF3}"/>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5</xdr:row>
      <xdr:rowOff>54884</xdr:rowOff>
    </xdr:from>
    <xdr:ext cx="436180" cy="173420"/>
    <xdr:sp macro="" textlink="">
      <xdr:nvSpPr>
        <xdr:cNvPr id="24" name="テキスト ボックス 23">
          <a:extLst>
            <a:ext uri="{FF2B5EF4-FFF2-40B4-BE49-F238E27FC236}">
              <a16:creationId xmlns:a16="http://schemas.microsoft.com/office/drawing/2014/main" id="{04C5B392-6387-4C7A-8353-529C1F219776}"/>
            </a:ext>
          </a:extLst>
        </xdr:cNvPr>
        <xdr:cNvSpPr txBox="1"/>
      </xdr:nvSpPr>
      <xdr:spPr>
        <a:xfrm>
          <a:off x="4758562" y="8626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7</xdr:row>
      <xdr:rowOff>65011</xdr:rowOff>
    </xdr:from>
    <xdr:ext cx="436180" cy="173420"/>
    <xdr:sp macro="" textlink="">
      <xdr:nvSpPr>
        <xdr:cNvPr id="25" name="テキスト ボックス 24">
          <a:extLst>
            <a:ext uri="{FF2B5EF4-FFF2-40B4-BE49-F238E27FC236}">
              <a16:creationId xmlns:a16="http://schemas.microsoft.com/office/drawing/2014/main" id="{FDE04702-CA6E-4BB3-B6BF-388A34A1DD17}"/>
            </a:ext>
          </a:extLst>
        </xdr:cNvPr>
        <xdr:cNvSpPr txBox="1"/>
      </xdr:nvSpPr>
      <xdr:spPr>
        <a:xfrm>
          <a:off x="4758562" y="11699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5</xdr:row>
      <xdr:rowOff>249246</xdr:rowOff>
    </xdr:from>
    <xdr:ext cx="310050" cy="173420"/>
    <xdr:sp macro="" textlink="">
      <xdr:nvSpPr>
        <xdr:cNvPr id="26" name="テキスト ボックス 25">
          <a:extLst>
            <a:ext uri="{FF2B5EF4-FFF2-40B4-BE49-F238E27FC236}">
              <a16:creationId xmlns:a16="http://schemas.microsoft.com/office/drawing/2014/main" id="{C8D6F81B-97AE-48BF-8664-22B024491867}"/>
            </a:ext>
          </a:extLst>
        </xdr:cNvPr>
        <xdr:cNvSpPr txBox="1"/>
      </xdr:nvSpPr>
      <xdr:spPr>
        <a:xfrm>
          <a:off x="7011914" y="1063497"/>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3</xdr:col>
      <xdr:colOff>0</xdr:colOff>
      <xdr:row>7</xdr:row>
      <xdr:rowOff>0</xdr:rowOff>
    </xdr:from>
    <xdr:to>
      <xdr:col>3</xdr:col>
      <xdr:colOff>0</xdr:colOff>
      <xdr:row>8</xdr:row>
      <xdr:rowOff>0</xdr:rowOff>
    </xdr:to>
    <xdr:cxnSp macro="">
      <xdr:nvCxnSpPr>
        <xdr:cNvPr id="27" name="直線コネクタ 26">
          <a:extLst>
            <a:ext uri="{FF2B5EF4-FFF2-40B4-BE49-F238E27FC236}">
              <a16:creationId xmlns:a16="http://schemas.microsoft.com/office/drawing/2014/main" id="{88FCF67F-3220-4D2F-9411-B295067EA219}"/>
            </a:ext>
          </a:extLst>
        </xdr:cNvPr>
        <xdr:cNvCxnSpPr/>
      </xdr:nvCxnSpPr>
      <xdr:spPr>
        <a:xfrm>
          <a:off x="1531620" y="952500"/>
          <a:ext cx="0" cy="2743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7</xdr:row>
      <xdr:rowOff>0</xdr:rowOff>
    </xdr:from>
    <xdr:to>
      <xdr:col>7</xdr:col>
      <xdr:colOff>0</xdr:colOff>
      <xdr:row>8</xdr:row>
      <xdr:rowOff>0</xdr:rowOff>
    </xdr:to>
    <xdr:cxnSp macro="">
      <xdr:nvCxnSpPr>
        <xdr:cNvPr id="28" name="直線コネクタ 27">
          <a:extLst>
            <a:ext uri="{FF2B5EF4-FFF2-40B4-BE49-F238E27FC236}">
              <a16:creationId xmlns:a16="http://schemas.microsoft.com/office/drawing/2014/main" id="{684E5273-D82B-4A7F-B92E-ECB5A86ABE0F}"/>
            </a:ext>
          </a:extLst>
        </xdr:cNvPr>
        <xdr:cNvCxnSpPr/>
      </xdr:nvCxnSpPr>
      <xdr:spPr>
        <a:xfrm>
          <a:off x="3878580" y="952500"/>
          <a:ext cx="0" cy="2743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xdr:row>
      <xdr:rowOff>152400</xdr:rowOff>
    </xdr:from>
    <xdr:to>
      <xdr:col>8</xdr:col>
      <xdr:colOff>0</xdr:colOff>
      <xdr:row>4</xdr:row>
      <xdr:rowOff>152400</xdr:rowOff>
    </xdr:to>
    <xdr:cxnSp macro="">
      <xdr:nvCxnSpPr>
        <xdr:cNvPr id="29" name="直線コネクタ 28">
          <a:extLst>
            <a:ext uri="{FF2B5EF4-FFF2-40B4-BE49-F238E27FC236}">
              <a16:creationId xmlns:a16="http://schemas.microsoft.com/office/drawing/2014/main" id="{F56918DB-7311-4FE8-A7AB-0E5FDC970E9D}"/>
            </a:ext>
          </a:extLst>
        </xdr:cNvPr>
        <xdr:cNvCxnSpPr/>
      </xdr:nvCxnSpPr>
      <xdr:spPr>
        <a:xfrm>
          <a:off x="3879669" y="814251"/>
          <a:ext cx="89262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xdr:row>
      <xdr:rowOff>0</xdr:rowOff>
    </xdr:from>
    <xdr:to>
      <xdr:col>2</xdr:col>
      <xdr:colOff>0</xdr:colOff>
      <xdr:row>21</xdr:row>
      <xdr:rowOff>0</xdr:rowOff>
    </xdr:to>
    <xdr:cxnSp macro="">
      <xdr:nvCxnSpPr>
        <xdr:cNvPr id="30" name="直線コネクタ 29">
          <a:extLst>
            <a:ext uri="{FF2B5EF4-FFF2-40B4-BE49-F238E27FC236}">
              <a16:creationId xmlns:a16="http://schemas.microsoft.com/office/drawing/2014/main" id="{B99EB2E7-8FC9-4053-84D5-E997B3375139}"/>
            </a:ext>
          </a:extLst>
        </xdr:cNvPr>
        <xdr:cNvCxnSpPr/>
      </xdr:nvCxnSpPr>
      <xdr:spPr>
        <a:xfrm>
          <a:off x="1021080"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10</xdr:row>
      <xdr:rowOff>0</xdr:rowOff>
    </xdr:from>
    <xdr:to>
      <xdr:col>3</xdr:col>
      <xdr:colOff>0</xdr:colOff>
      <xdr:row>21</xdr:row>
      <xdr:rowOff>0</xdr:rowOff>
    </xdr:to>
    <xdr:cxnSp macro="">
      <xdr:nvCxnSpPr>
        <xdr:cNvPr id="31" name="直線コネクタ 30">
          <a:extLst>
            <a:ext uri="{FF2B5EF4-FFF2-40B4-BE49-F238E27FC236}">
              <a16:creationId xmlns:a16="http://schemas.microsoft.com/office/drawing/2014/main" id="{4EC99EA2-97F1-4882-9ECF-DE6E2D9C1DBE}"/>
            </a:ext>
          </a:extLst>
        </xdr:cNvPr>
        <xdr:cNvCxnSpPr/>
      </xdr:nvCxnSpPr>
      <xdr:spPr>
        <a:xfrm>
          <a:off x="1531620" y="1394460"/>
          <a:ext cx="0" cy="3489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xdr:row>
      <xdr:rowOff>0</xdr:rowOff>
    </xdr:from>
    <xdr:to>
      <xdr:col>4</xdr:col>
      <xdr:colOff>0</xdr:colOff>
      <xdr:row>21</xdr:row>
      <xdr:rowOff>0</xdr:rowOff>
    </xdr:to>
    <xdr:cxnSp macro="">
      <xdr:nvCxnSpPr>
        <xdr:cNvPr id="32" name="直線コネクタ 31">
          <a:extLst>
            <a:ext uri="{FF2B5EF4-FFF2-40B4-BE49-F238E27FC236}">
              <a16:creationId xmlns:a16="http://schemas.microsoft.com/office/drawing/2014/main" id="{B3688B25-433E-4007-821E-5F3340198D30}"/>
            </a:ext>
          </a:extLst>
        </xdr:cNvPr>
        <xdr:cNvCxnSpPr/>
      </xdr:nvCxnSpPr>
      <xdr:spPr>
        <a:xfrm>
          <a:off x="2270760" y="1394460"/>
          <a:ext cx="0" cy="3489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9</xdr:row>
      <xdr:rowOff>0</xdr:rowOff>
    </xdr:from>
    <xdr:to>
      <xdr:col>4</xdr:col>
      <xdr:colOff>587828</xdr:colOff>
      <xdr:row>21</xdr:row>
      <xdr:rowOff>0</xdr:rowOff>
    </xdr:to>
    <xdr:cxnSp macro="">
      <xdr:nvCxnSpPr>
        <xdr:cNvPr id="33" name="直線コネクタ 32">
          <a:extLst>
            <a:ext uri="{FF2B5EF4-FFF2-40B4-BE49-F238E27FC236}">
              <a16:creationId xmlns:a16="http://schemas.microsoft.com/office/drawing/2014/main" id="{F23CDC7C-C365-41B0-B138-8596D70BAFFE}"/>
            </a:ext>
          </a:extLst>
        </xdr:cNvPr>
        <xdr:cNvCxnSpPr/>
      </xdr:nvCxnSpPr>
      <xdr:spPr>
        <a:xfrm>
          <a:off x="2858588"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9</xdr:row>
      <xdr:rowOff>0</xdr:rowOff>
    </xdr:from>
    <xdr:to>
      <xdr:col>6</xdr:col>
      <xdr:colOff>0</xdr:colOff>
      <xdr:row>21</xdr:row>
      <xdr:rowOff>0</xdr:rowOff>
    </xdr:to>
    <xdr:cxnSp macro="">
      <xdr:nvCxnSpPr>
        <xdr:cNvPr id="34" name="直線コネクタ 33">
          <a:extLst>
            <a:ext uri="{FF2B5EF4-FFF2-40B4-BE49-F238E27FC236}">
              <a16:creationId xmlns:a16="http://schemas.microsoft.com/office/drawing/2014/main" id="{C1DCC30D-CBFB-45F8-B35C-011EEC6A4D88}"/>
            </a:ext>
          </a:extLst>
        </xdr:cNvPr>
        <xdr:cNvCxnSpPr/>
      </xdr:nvCxnSpPr>
      <xdr:spPr>
        <a:xfrm>
          <a:off x="3444240"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10</xdr:row>
      <xdr:rowOff>0</xdr:rowOff>
    </xdr:from>
    <xdr:to>
      <xdr:col>4</xdr:col>
      <xdr:colOff>587828</xdr:colOff>
      <xdr:row>10</xdr:row>
      <xdr:rowOff>0</xdr:rowOff>
    </xdr:to>
    <xdr:cxnSp macro="">
      <xdr:nvCxnSpPr>
        <xdr:cNvPr id="35" name="直線コネクタ 34">
          <a:extLst>
            <a:ext uri="{FF2B5EF4-FFF2-40B4-BE49-F238E27FC236}">
              <a16:creationId xmlns:a16="http://schemas.microsoft.com/office/drawing/2014/main" id="{C0DE1541-D70C-45BC-9E78-9A2506859443}"/>
            </a:ext>
          </a:extLst>
        </xdr:cNvPr>
        <xdr:cNvCxnSpPr/>
      </xdr:nvCxnSpPr>
      <xdr:spPr>
        <a:xfrm>
          <a:off x="1021080" y="1394460"/>
          <a:ext cx="18375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11</xdr:row>
      <xdr:rowOff>0</xdr:rowOff>
    </xdr:from>
    <xdr:to>
      <xdr:col>14</xdr:col>
      <xdr:colOff>0</xdr:colOff>
      <xdr:row>11</xdr:row>
      <xdr:rowOff>0</xdr:rowOff>
    </xdr:to>
    <xdr:cxnSp macro="">
      <xdr:nvCxnSpPr>
        <xdr:cNvPr id="36" name="直線コネクタ 35">
          <a:extLst>
            <a:ext uri="{FF2B5EF4-FFF2-40B4-BE49-F238E27FC236}">
              <a16:creationId xmlns:a16="http://schemas.microsoft.com/office/drawing/2014/main" id="{805BC5DA-A75F-494F-8CFE-1477EEC16881}"/>
            </a:ext>
          </a:extLst>
        </xdr:cNvPr>
        <xdr:cNvCxnSpPr/>
      </xdr:nvCxnSpPr>
      <xdr:spPr>
        <a:xfrm>
          <a:off x="357051" y="1516380"/>
          <a:ext cx="797922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xdr:row>
      <xdr:rowOff>0</xdr:rowOff>
    </xdr:from>
    <xdr:to>
      <xdr:col>8</xdr:col>
      <xdr:colOff>0</xdr:colOff>
      <xdr:row>21</xdr:row>
      <xdr:rowOff>0</xdr:rowOff>
    </xdr:to>
    <xdr:cxnSp macro="">
      <xdr:nvCxnSpPr>
        <xdr:cNvPr id="37" name="直線コネクタ 36">
          <a:extLst>
            <a:ext uri="{FF2B5EF4-FFF2-40B4-BE49-F238E27FC236}">
              <a16:creationId xmlns:a16="http://schemas.microsoft.com/office/drawing/2014/main" id="{EC66B6B9-69B5-42DC-927D-CECF99E06BD7}"/>
            </a:ext>
          </a:extLst>
        </xdr:cNvPr>
        <xdr:cNvCxnSpPr/>
      </xdr:nvCxnSpPr>
      <xdr:spPr>
        <a:xfrm>
          <a:off x="4770120"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9</xdr:row>
      <xdr:rowOff>0</xdr:rowOff>
    </xdr:from>
    <xdr:to>
      <xdr:col>10</xdr:col>
      <xdr:colOff>0</xdr:colOff>
      <xdr:row>21</xdr:row>
      <xdr:rowOff>0</xdr:rowOff>
    </xdr:to>
    <xdr:cxnSp macro="">
      <xdr:nvCxnSpPr>
        <xdr:cNvPr id="38" name="直線コネクタ 37">
          <a:extLst>
            <a:ext uri="{FF2B5EF4-FFF2-40B4-BE49-F238E27FC236}">
              <a16:creationId xmlns:a16="http://schemas.microsoft.com/office/drawing/2014/main" id="{21C886C1-1038-4DF3-B974-CE579D4E77E4}"/>
            </a:ext>
          </a:extLst>
        </xdr:cNvPr>
        <xdr:cNvCxnSpPr/>
      </xdr:nvCxnSpPr>
      <xdr:spPr>
        <a:xfrm>
          <a:off x="6042660"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9</xdr:row>
      <xdr:rowOff>0</xdr:rowOff>
    </xdr:from>
    <xdr:to>
      <xdr:col>10</xdr:col>
      <xdr:colOff>809624</xdr:colOff>
      <xdr:row>21</xdr:row>
      <xdr:rowOff>0</xdr:rowOff>
    </xdr:to>
    <xdr:cxnSp macro="">
      <xdr:nvCxnSpPr>
        <xdr:cNvPr id="39" name="直線コネクタ 38">
          <a:extLst>
            <a:ext uri="{FF2B5EF4-FFF2-40B4-BE49-F238E27FC236}">
              <a16:creationId xmlns:a16="http://schemas.microsoft.com/office/drawing/2014/main" id="{4C20587D-F385-4318-823D-6DF81A1308E0}"/>
            </a:ext>
          </a:extLst>
        </xdr:cNvPr>
        <xdr:cNvCxnSpPr/>
      </xdr:nvCxnSpPr>
      <xdr:spPr>
        <a:xfrm>
          <a:off x="6852284"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9</xdr:row>
      <xdr:rowOff>0</xdr:rowOff>
    </xdr:from>
    <xdr:to>
      <xdr:col>13</xdr:col>
      <xdr:colOff>1905</xdr:colOff>
      <xdr:row>21</xdr:row>
      <xdr:rowOff>0</xdr:rowOff>
    </xdr:to>
    <xdr:cxnSp macro="">
      <xdr:nvCxnSpPr>
        <xdr:cNvPr id="40" name="直線コネクタ 39">
          <a:extLst>
            <a:ext uri="{FF2B5EF4-FFF2-40B4-BE49-F238E27FC236}">
              <a16:creationId xmlns:a16="http://schemas.microsoft.com/office/drawing/2014/main" id="{23D08BCB-C6F1-4DFC-B477-70F82629D974}"/>
            </a:ext>
          </a:extLst>
        </xdr:cNvPr>
        <xdr:cNvCxnSpPr/>
      </xdr:nvCxnSpPr>
      <xdr:spPr>
        <a:xfrm>
          <a:off x="7820025" y="1402080"/>
          <a:ext cx="0" cy="30099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xdr:row>
      <xdr:rowOff>0</xdr:rowOff>
    </xdr:from>
    <xdr:to>
      <xdr:col>14</xdr:col>
      <xdr:colOff>0</xdr:colOff>
      <xdr:row>12</xdr:row>
      <xdr:rowOff>0</xdr:rowOff>
    </xdr:to>
    <xdr:cxnSp macro="">
      <xdr:nvCxnSpPr>
        <xdr:cNvPr id="41" name="直線コネクタ 40">
          <a:extLst>
            <a:ext uri="{FF2B5EF4-FFF2-40B4-BE49-F238E27FC236}">
              <a16:creationId xmlns:a16="http://schemas.microsoft.com/office/drawing/2014/main" id="{22B8F944-25BD-4C4E-BD84-BACAB17A0BD3}"/>
            </a:ext>
          </a:extLst>
        </xdr:cNvPr>
        <xdr:cNvCxnSpPr/>
      </xdr:nvCxnSpPr>
      <xdr:spPr>
        <a:xfrm>
          <a:off x="167640" y="19583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xdr:row>
      <xdr:rowOff>0</xdr:rowOff>
    </xdr:from>
    <xdr:to>
      <xdr:col>14</xdr:col>
      <xdr:colOff>0</xdr:colOff>
      <xdr:row>13</xdr:row>
      <xdr:rowOff>0</xdr:rowOff>
    </xdr:to>
    <xdr:cxnSp macro="">
      <xdr:nvCxnSpPr>
        <xdr:cNvPr id="44" name="直線コネクタ 43">
          <a:extLst>
            <a:ext uri="{FF2B5EF4-FFF2-40B4-BE49-F238E27FC236}">
              <a16:creationId xmlns:a16="http://schemas.microsoft.com/office/drawing/2014/main" id="{65C99FAF-4038-4A62-9A0A-9C93BF00A691}"/>
            </a:ext>
          </a:extLst>
        </xdr:cNvPr>
        <xdr:cNvCxnSpPr/>
      </xdr:nvCxnSpPr>
      <xdr:spPr>
        <a:xfrm>
          <a:off x="358140" y="2552700"/>
          <a:ext cx="79781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14</xdr:row>
      <xdr:rowOff>0</xdr:rowOff>
    </xdr:from>
    <xdr:to>
      <xdr:col>14</xdr:col>
      <xdr:colOff>0</xdr:colOff>
      <xdr:row>14</xdr:row>
      <xdr:rowOff>0</xdr:rowOff>
    </xdr:to>
    <xdr:cxnSp macro="">
      <xdr:nvCxnSpPr>
        <xdr:cNvPr id="45" name="直線コネクタ 44">
          <a:extLst>
            <a:ext uri="{FF2B5EF4-FFF2-40B4-BE49-F238E27FC236}">
              <a16:creationId xmlns:a16="http://schemas.microsoft.com/office/drawing/2014/main" id="{D10A58D8-E9C9-41C6-8F4F-472B1158B0EF}"/>
            </a:ext>
          </a:extLst>
        </xdr:cNvPr>
        <xdr:cNvCxnSpPr/>
      </xdr:nvCxnSpPr>
      <xdr:spPr>
        <a:xfrm>
          <a:off x="358140" y="2811780"/>
          <a:ext cx="79781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15</xdr:row>
      <xdr:rowOff>0</xdr:rowOff>
    </xdr:from>
    <xdr:to>
      <xdr:col>14</xdr:col>
      <xdr:colOff>0</xdr:colOff>
      <xdr:row>15</xdr:row>
      <xdr:rowOff>0</xdr:rowOff>
    </xdr:to>
    <xdr:cxnSp macro="">
      <xdr:nvCxnSpPr>
        <xdr:cNvPr id="46" name="直線コネクタ 45">
          <a:extLst>
            <a:ext uri="{FF2B5EF4-FFF2-40B4-BE49-F238E27FC236}">
              <a16:creationId xmlns:a16="http://schemas.microsoft.com/office/drawing/2014/main" id="{D5284FAE-3CA7-4C43-B080-68505A0998B0}"/>
            </a:ext>
          </a:extLst>
        </xdr:cNvPr>
        <xdr:cNvCxnSpPr/>
      </xdr:nvCxnSpPr>
      <xdr:spPr>
        <a:xfrm>
          <a:off x="358140" y="3070860"/>
          <a:ext cx="79781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16</xdr:row>
      <xdr:rowOff>0</xdr:rowOff>
    </xdr:from>
    <xdr:to>
      <xdr:col>14</xdr:col>
      <xdr:colOff>0</xdr:colOff>
      <xdr:row>16</xdr:row>
      <xdr:rowOff>0</xdr:rowOff>
    </xdr:to>
    <xdr:cxnSp macro="">
      <xdr:nvCxnSpPr>
        <xdr:cNvPr id="47" name="直線コネクタ 46">
          <a:extLst>
            <a:ext uri="{FF2B5EF4-FFF2-40B4-BE49-F238E27FC236}">
              <a16:creationId xmlns:a16="http://schemas.microsoft.com/office/drawing/2014/main" id="{5B96C775-D195-46C7-9D9E-92E3B4BB3112}"/>
            </a:ext>
          </a:extLst>
        </xdr:cNvPr>
        <xdr:cNvCxnSpPr/>
      </xdr:nvCxnSpPr>
      <xdr:spPr>
        <a:xfrm>
          <a:off x="358140" y="3329940"/>
          <a:ext cx="79781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17</xdr:row>
      <xdr:rowOff>0</xdr:rowOff>
    </xdr:from>
    <xdr:to>
      <xdr:col>14</xdr:col>
      <xdr:colOff>0</xdr:colOff>
      <xdr:row>17</xdr:row>
      <xdr:rowOff>0</xdr:rowOff>
    </xdr:to>
    <xdr:cxnSp macro="">
      <xdr:nvCxnSpPr>
        <xdr:cNvPr id="48" name="直線コネクタ 47">
          <a:extLst>
            <a:ext uri="{FF2B5EF4-FFF2-40B4-BE49-F238E27FC236}">
              <a16:creationId xmlns:a16="http://schemas.microsoft.com/office/drawing/2014/main" id="{3941EB04-8535-489A-ABE4-74A6D468922E}"/>
            </a:ext>
          </a:extLst>
        </xdr:cNvPr>
        <xdr:cNvCxnSpPr/>
      </xdr:nvCxnSpPr>
      <xdr:spPr>
        <a:xfrm>
          <a:off x="167640" y="35204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18</xdr:row>
      <xdr:rowOff>0</xdr:rowOff>
    </xdr:from>
    <xdr:to>
      <xdr:col>14</xdr:col>
      <xdr:colOff>0</xdr:colOff>
      <xdr:row>18</xdr:row>
      <xdr:rowOff>0</xdr:rowOff>
    </xdr:to>
    <xdr:cxnSp macro="">
      <xdr:nvCxnSpPr>
        <xdr:cNvPr id="49" name="直線コネクタ 48">
          <a:extLst>
            <a:ext uri="{FF2B5EF4-FFF2-40B4-BE49-F238E27FC236}">
              <a16:creationId xmlns:a16="http://schemas.microsoft.com/office/drawing/2014/main" id="{E9C822BB-9A0F-4FF6-AD24-114B6556D3D0}"/>
            </a:ext>
          </a:extLst>
        </xdr:cNvPr>
        <xdr:cNvCxnSpPr/>
      </xdr:nvCxnSpPr>
      <xdr:spPr>
        <a:xfrm>
          <a:off x="358140" y="3779520"/>
          <a:ext cx="90678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19</xdr:row>
      <xdr:rowOff>0</xdr:rowOff>
    </xdr:from>
    <xdr:to>
      <xdr:col>14</xdr:col>
      <xdr:colOff>0</xdr:colOff>
      <xdr:row>19</xdr:row>
      <xdr:rowOff>0</xdr:rowOff>
    </xdr:to>
    <xdr:cxnSp macro="">
      <xdr:nvCxnSpPr>
        <xdr:cNvPr id="50" name="直線コネクタ 49">
          <a:extLst>
            <a:ext uri="{FF2B5EF4-FFF2-40B4-BE49-F238E27FC236}">
              <a16:creationId xmlns:a16="http://schemas.microsoft.com/office/drawing/2014/main" id="{A5E02C5C-CCF2-43FF-92B1-1B87DEED89BF}"/>
            </a:ext>
          </a:extLst>
        </xdr:cNvPr>
        <xdr:cNvCxnSpPr/>
      </xdr:nvCxnSpPr>
      <xdr:spPr>
        <a:xfrm>
          <a:off x="358140" y="4107180"/>
          <a:ext cx="79781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14</xdr:col>
      <xdr:colOff>0</xdr:colOff>
      <xdr:row>20</xdr:row>
      <xdr:rowOff>0</xdr:rowOff>
    </xdr:to>
    <xdr:cxnSp macro="">
      <xdr:nvCxnSpPr>
        <xdr:cNvPr id="51" name="直線コネクタ 50">
          <a:extLst>
            <a:ext uri="{FF2B5EF4-FFF2-40B4-BE49-F238E27FC236}">
              <a16:creationId xmlns:a16="http://schemas.microsoft.com/office/drawing/2014/main" id="{38CDABB9-E4A0-4A97-BA1A-37052741E647}"/>
            </a:ext>
          </a:extLst>
        </xdr:cNvPr>
        <xdr:cNvCxnSpPr/>
      </xdr:nvCxnSpPr>
      <xdr:spPr>
        <a:xfrm>
          <a:off x="358140" y="4389120"/>
          <a:ext cx="90678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14</xdr:col>
      <xdr:colOff>0</xdr:colOff>
      <xdr:row>20</xdr:row>
      <xdr:rowOff>0</xdr:rowOff>
    </xdr:to>
    <xdr:cxnSp macro="">
      <xdr:nvCxnSpPr>
        <xdr:cNvPr id="52" name="直線コネクタ 51">
          <a:extLst>
            <a:ext uri="{FF2B5EF4-FFF2-40B4-BE49-F238E27FC236}">
              <a16:creationId xmlns:a16="http://schemas.microsoft.com/office/drawing/2014/main" id="{96643279-DCD3-43C6-93E8-64197854D939}"/>
            </a:ext>
          </a:extLst>
        </xdr:cNvPr>
        <xdr:cNvCxnSpPr/>
      </xdr:nvCxnSpPr>
      <xdr:spPr>
        <a:xfrm>
          <a:off x="358140" y="4693920"/>
          <a:ext cx="90678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22</xdr:row>
      <xdr:rowOff>0</xdr:rowOff>
    </xdr:from>
    <xdr:to>
      <xdr:col>10</xdr:col>
      <xdr:colOff>0</xdr:colOff>
      <xdr:row>23</xdr:row>
      <xdr:rowOff>0</xdr:rowOff>
    </xdr:to>
    <xdr:cxnSp macro="">
      <xdr:nvCxnSpPr>
        <xdr:cNvPr id="53" name="直線コネクタ 52">
          <a:extLst>
            <a:ext uri="{FF2B5EF4-FFF2-40B4-BE49-F238E27FC236}">
              <a16:creationId xmlns:a16="http://schemas.microsoft.com/office/drawing/2014/main" id="{B22B1165-009A-40F4-A4CA-6A0E90290182}"/>
            </a:ext>
          </a:extLst>
        </xdr:cNvPr>
        <xdr:cNvCxnSpPr/>
      </xdr:nvCxnSpPr>
      <xdr:spPr>
        <a:xfrm>
          <a:off x="6042660" y="493014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22</xdr:row>
      <xdr:rowOff>0</xdr:rowOff>
    </xdr:from>
    <xdr:to>
      <xdr:col>11</xdr:col>
      <xdr:colOff>0</xdr:colOff>
      <xdr:row>23</xdr:row>
      <xdr:rowOff>0</xdr:rowOff>
    </xdr:to>
    <xdr:cxnSp macro="">
      <xdr:nvCxnSpPr>
        <xdr:cNvPr id="54" name="直線コネクタ 53">
          <a:extLst>
            <a:ext uri="{FF2B5EF4-FFF2-40B4-BE49-F238E27FC236}">
              <a16:creationId xmlns:a16="http://schemas.microsoft.com/office/drawing/2014/main" id="{CC7347D6-C453-4ECB-BA44-4D3A18F6AE42}"/>
            </a:ext>
          </a:extLst>
        </xdr:cNvPr>
        <xdr:cNvCxnSpPr/>
      </xdr:nvCxnSpPr>
      <xdr:spPr>
        <a:xfrm>
          <a:off x="6858000" y="493014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24</xdr:row>
      <xdr:rowOff>0</xdr:rowOff>
    </xdr:from>
    <xdr:to>
      <xdr:col>10</xdr:col>
      <xdr:colOff>0</xdr:colOff>
      <xdr:row>25</xdr:row>
      <xdr:rowOff>0</xdr:rowOff>
    </xdr:to>
    <xdr:cxnSp macro="">
      <xdr:nvCxnSpPr>
        <xdr:cNvPr id="55" name="直線コネクタ 54">
          <a:extLst>
            <a:ext uri="{FF2B5EF4-FFF2-40B4-BE49-F238E27FC236}">
              <a16:creationId xmlns:a16="http://schemas.microsoft.com/office/drawing/2014/main" id="{52AF22B3-5AD5-4220-A927-6D3D5CED2095}"/>
            </a:ext>
          </a:extLst>
        </xdr:cNvPr>
        <xdr:cNvCxnSpPr/>
      </xdr:nvCxnSpPr>
      <xdr:spPr>
        <a:xfrm>
          <a:off x="6042660" y="523494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24</xdr:row>
      <xdr:rowOff>0</xdr:rowOff>
    </xdr:from>
    <xdr:to>
      <xdr:col>11</xdr:col>
      <xdr:colOff>0</xdr:colOff>
      <xdr:row>25</xdr:row>
      <xdr:rowOff>0</xdr:rowOff>
    </xdr:to>
    <xdr:cxnSp macro="">
      <xdr:nvCxnSpPr>
        <xdr:cNvPr id="56" name="直線コネクタ 55">
          <a:extLst>
            <a:ext uri="{FF2B5EF4-FFF2-40B4-BE49-F238E27FC236}">
              <a16:creationId xmlns:a16="http://schemas.microsoft.com/office/drawing/2014/main" id="{3668650A-4F0C-4F97-A762-7A06FC1D5F80}"/>
            </a:ext>
          </a:extLst>
        </xdr:cNvPr>
        <xdr:cNvCxnSpPr/>
      </xdr:nvCxnSpPr>
      <xdr:spPr>
        <a:xfrm>
          <a:off x="6858000" y="523494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342900</xdr:colOff>
      <xdr:row>2</xdr:row>
      <xdr:rowOff>50252</xdr:rowOff>
    </xdr:from>
    <xdr:ext cx="3878580" cy="349776"/>
    <xdr:sp macro="" textlink="">
      <xdr:nvSpPr>
        <xdr:cNvPr id="932" name="テキスト ボックス 931">
          <a:extLst>
            <a:ext uri="{FF2B5EF4-FFF2-40B4-BE49-F238E27FC236}">
              <a16:creationId xmlns:a16="http://schemas.microsoft.com/office/drawing/2014/main" id="{2CDC0D81-69DC-45BA-BD5E-E8FF8ABC3F17}"/>
            </a:ext>
          </a:extLst>
        </xdr:cNvPr>
        <xdr:cNvSpPr txBox="1"/>
      </xdr:nvSpPr>
      <xdr:spPr>
        <a:xfrm>
          <a:off x="2575560" y="324572"/>
          <a:ext cx="3878580" cy="349776"/>
        </a:xfrm>
        <a:prstGeom prst="rect">
          <a:avLst/>
        </a:prstGeom>
        <a:solidFill>
          <a:srgbClr val="FF0000"/>
        </a:solid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200" b="1">
              <a:solidFill>
                <a:schemeClr val="bg1"/>
              </a:solidFill>
            </a:rPr>
            <a:t>用紙サイズＡ４ ・ カラーで印刷してください！</a:t>
          </a:r>
        </a:p>
      </xdr:txBody>
    </xdr:sp>
    <xdr:clientData fPrintsWithSheet="0"/>
  </xdr:oneCellAnchor>
  <xdr:oneCellAnchor>
    <xdr:from>
      <xdr:col>8</xdr:col>
      <xdr:colOff>110363</xdr:colOff>
      <xdr:row>3</xdr:row>
      <xdr:rowOff>77242</xdr:rowOff>
    </xdr:from>
    <xdr:ext cx="642930" cy="173420"/>
    <xdr:sp macro="" textlink="">
      <xdr:nvSpPr>
        <xdr:cNvPr id="933" name="テキスト ボックス 932">
          <a:extLst>
            <a:ext uri="{FF2B5EF4-FFF2-40B4-BE49-F238E27FC236}">
              <a16:creationId xmlns:a16="http://schemas.microsoft.com/office/drawing/2014/main" id="{70FC5D5C-0A75-4178-8D66-6DB6E5F81FE8}"/>
            </a:ext>
          </a:extLst>
        </xdr:cNvPr>
        <xdr:cNvSpPr txBox="1"/>
      </xdr:nvSpPr>
      <xdr:spPr>
        <a:xfrm>
          <a:off x="4758563" y="5801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10</xdr:col>
      <xdr:colOff>0</xdr:colOff>
      <xdr:row>28</xdr:row>
      <xdr:rowOff>0</xdr:rowOff>
    </xdr:from>
    <xdr:to>
      <xdr:col>10</xdr:col>
      <xdr:colOff>0</xdr:colOff>
      <xdr:row>29</xdr:row>
      <xdr:rowOff>0</xdr:rowOff>
    </xdr:to>
    <xdr:cxnSp macro="">
      <xdr:nvCxnSpPr>
        <xdr:cNvPr id="935" name="直線コネクタ 934">
          <a:extLst>
            <a:ext uri="{FF2B5EF4-FFF2-40B4-BE49-F238E27FC236}">
              <a16:creationId xmlns:a16="http://schemas.microsoft.com/office/drawing/2014/main" id="{593D2287-7D40-46B1-9C20-96ACD7A93940}"/>
            </a:ext>
          </a:extLst>
        </xdr:cNvPr>
        <xdr:cNvCxnSpPr/>
      </xdr:nvCxnSpPr>
      <xdr:spPr>
        <a:xfrm>
          <a:off x="7315200" y="543306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28</xdr:row>
      <xdr:rowOff>0</xdr:rowOff>
    </xdr:from>
    <xdr:to>
      <xdr:col>11</xdr:col>
      <xdr:colOff>0</xdr:colOff>
      <xdr:row>29</xdr:row>
      <xdr:rowOff>0</xdr:rowOff>
    </xdr:to>
    <xdr:cxnSp macro="">
      <xdr:nvCxnSpPr>
        <xdr:cNvPr id="936" name="直線コネクタ 935">
          <a:extLst>
            <a:ext uri="{FF2B5EF4-FFF2-40B4-BE49-F238E27FC236}">
              <a16:creationId xmlns:a16="http://schemas.microsoft.com/office/drawing/2014/main" id="{AA470A69-16A1-4E19-90C9-8DA99835D95D}"/>
            </a:ext>
          </a:extLst>
        </xdr:cNvPr>
        <xdr:cNvCxnSpPr/>
      </xdr:nvCxnSpPr>
      <xdr:spPr>
        <a:xfrm>
          <a:off x="8130540" y="543306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26</xdr:row>
      <xdr:rowOff>0</xdr:rowOff>
    </xdr:from>
    <xdr:to>
      <xdr:col>10</xdr:col>
      <xdr:colOff>0</xdr:colOff>
      <xdr:row>27</xdr:row>
      <xdr:rowOff>0</xdr:rowOff>
    </xdr:to>
    <xdr:cxnSp macro="">
      <xdr:nvCxnSpPr>
        <xdr:cNvPr id="939" name="直線コネクタ 938">
          <a:extLst>
            <a:ext uri="{FF2B5EF4-FFF2-40B4-BE49-F238E27FC236}">
              <a16:creationId xmlns:a16="http://schemas.microsoft.com/office/drawing/2014/main" id="{BB04664A-0D65-4EFB-8916-ECF5ADF9935C}"/>
            </a:ext>
          </a:extLst>
        </xdr:cNvPr>
        <xdr:cNvCxnSpPr/>
      </xdr:nvCxnSpPr>
      <xdr:spPr>
        <a:xfrm>
          <a:off x="7320455" y="5423338"/>
          <a:ext cx="0" cy="257503"/>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26</xdr:row>
      <xdr:rowOff>0</xdr:rowOff>
    </xdr:from>
    <xdr:to>
      <xdr:col>11</xdr:col>
      <xdr:colOff>0</xdr:colOff>
      <xdr:row>27</xdr:row>
      <xdr:rowOff>0</xdr:rowOff>
    </xdr:to>
    <xdr:cxnSp macro="">
      <xdr:nvCxnSpPr>
        <xdr:cNvPr id="940" name="直線コネクタ 939">
          <a:extLst>
            <a:ext uri="{FF2B5EF4-FFF2-40B4-BE49-F238E27FC236}">
              <a16:creationId xmlns:a16="http://schemas.microsoft.com/office/drawing/2014/main" id="{4D57A806-8ABE-4992-AED6-323544B9EE14}"/>
            </a:ext>
          </a:extLst>
        </xdr:cNvPr>
        <xdr:cNvCxnSpPr/>
      </xdr:nvCxnSpPr>
      <xdr:spPr>
        <a:xfrm>
          <a:off x="8135007" y="5423338"/>
          <a:ext cx="0" cy="257503"/>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25</xdr:row>
      <xdr:rowOff>47295</xdr:rowOff>
    </xdr:from>
    <xdr:to>
      <xdr:col>12</xdr:col>
      <xdr:colOff>0</xdr:colOff>
      <xdr:row>28</xdr:row>
      <xdr:rowOff>257502</xdr:rowOff>
    </xdr:to>
    <xdr:sp macro="" textlink="">
      <xdr:nvSpPr>
        <xdr:cNvPr id="941" name="四角形: 角を丸くする 940">
          <a:extLst>
            <a:ext uri="{FF2B5EF4-FFF2-40B4-BE49-F238E27FC236}">
              <a16:creationId xmlns:a16="http://schemas.microsoft.com/office/drawing/2014/main" id="{BA0D76E8-08CE-4CD1-9FA6-06C136611247}"/>
            </a:ext>
          </a:extLst>
        </xdr:cNvPr>
        <xdr:cNvSpPr/>
      </xdr:nvSpPr>
      <xdr:spPr>
        <a:xfrm>
          <a:off x="4776952" y="5680840"/>
          <a:ext cx="2858814" cy="515007"/>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1271751</xdr:colOff>
      <xdr:row>28</xdr:row>
      <xdr:rowOff>0</xdr:rowOff>
    </xdr:from>
    <xdr:to>
      <xdr:col>11</xdr:col>
      <xdr:colOff>740979</xdr:colOff>
      <xdr:row>28</xdr:row>
      <xdr:rowOff>11298</xdr:rowOff>
    </xdr:to>
    <xdr:cxnSp macro="">
      <xdr:nvCxnSpPr>
        <xdr:cNvPr id="942" name="直線コネクタ 941">
          <a:extLst>
            <a:ext uri="{FF2B5EF4-FFF2-40B4-BE49-F238E27FC236}">
              <a16:creationId xmlns:a16="http://schemas.microsoft.com/office/drawing/2014/main" id="{5939CBA2-E80C-4786-8F6E-2FB58567061E}"/>
            </a:ext>
          </a:extLst>
        </xdr:cNvPr>
        <xdr:cNvCxnSpPr/>
      </xdr:nvCxnSpPr>
      <xdr:spPr>
        <a:xfrm>
          <a:off x="6048703" y="5633545"/>
          <a:ext cx="2317531" cy="1129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xdr:row>
      <xdr:rowOff>0</xdr:rowOff>
    </xdr:from>
    <xdr:to>
      <xdr:col>12</xdr:col>
      <xdr:colOff>0</xdr:colOff>
      <xdr:row>21</xdr:row>
      <xdr:rowOff>0</xdr:rowOff>
    </xdr:to>
    <xdr:cxnSp macro="">
      <xdr:nvCxnSpPr>
        <xdr:cNvPr id="43" name="直線コネクタ 42">
          <a:extLst>
            <a:ext uri="{FF2B5EF4-FFF2-40B4-BE49-F238E27FC236}">
              <a16:creationId xmlns:a16="http://schemas.microsoft.com/office/drawing/2014/main" id="{497A2222-AAC2-4C43-B947-2FFB477125D1}"/>
            </a:ext>
          </a:extLst>
        </xdr:cNvPr>
        <xdr:cNvCxnSpPr/>
      </xdr:nvCxnSpPr>
      <xdr:spPr>
        <a:xfrm>
          <a:off x="7654834" y="1415143"/>
          <a:ext cx="0" cy="3021874"/>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33</xdr:row>
      <xdr:rowOff>2177</xdr:rowOff>
    </xdr:from>
    <xdr:to>
      <xdr:col>12</xdr:col>
      <xdr:colOff>106680</xdr:colOff>
      <xdr:row>38</xdr:row>
      <xdr:rowOff>0</xdr:rowOff>
    </xdr:to>
    <xdr:sp macro="" textlink="">
      <xdr:nvSpPr>
        <xdr:cNvPr id="1402" name="四角形: 角を丸くする 1401">
          <a:extLst>
            <a:ext uri="{FF2B5EF4-FFF2-40B4-BE49-F238E27FC236}">
              <a16:creationId xmlns:a16="http://schemas.microsoft.com/office/drawing/2014/main" id="{85C2DB69-79F9-4E7E-A93D-CC31A8598085}"/>
            </a:ext>
          </a:extLst>
        </xdr:cNvPr>
        <xdr:cNvSpPr/>
      </xdr:nvSpPr>
      <xdr:spPr>
        <a:xfrm>
          <a:off x="5158740" y="505097"/>
          <a:ext cx="33147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32</xdr:row>
      <xdr:rowOff>220980</xdr:rowOff>
    </xdr:from>
    <xdr:to>
      <xdr:col>13</xdr:col>
      <xdr:colOff>860400</xdr:colOff>
      <xdr:row>38</xdr:row>
      <xdr:rowOff>0</xdr:rowOff>
    </xdr:to>
    <xdr:sp macro="" textlink="">
      <xdr:nvSpPr>
        <xdr:cNvPr id="1403" name="四角形: 角を丸くする 1402">
          <a:extLst>
            <a:ext uri="{FF2B5EF4-FFF2-40B4-BE49-F238E27FC236}">
              <a16:creationId xmlns:a16="http://schemas.microsoft.com/office/drawing/2014/main" id="{741BF39E-BB84-4EC6-B989-D0B0095496A3}"/>
            </a:ext>
          </a:extLst>
        </xdr:cNvPr>
        <xdr:cNvSpPr/>
      </xdr:nvSpPr>
      <xdr:spPr>
        <a:xfrm>
          <a:off x="8534400" y="67056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39</xdr:row>
      <xdr:rowOff>0</xdr:rowOff>
    </xdr:from>
    <xdr:to>
      <xdr:col>14</xdr:col>
      <xdr:colOff>0</xdr:colOff>
      <xdr:row>55</xdr:row>
      <xdr:rowOff>0</xdr:rowOff>
    </xdr:to>
    <xdr:sp macro="" textlink="">
      <xdr:nvSpPr>
        <xdr:cNvPr id="1404" name="四角形: 角を丸くする 1403">
          <a:extLst>
            <a:ext uri="{FF2B5EF4-FFF2-40B4-BE49-F238E27FC236}">
              <a16:creationId xmlns:a16="http://schemas.microsoft.com/office/drawing/2014/main" id="{52C1EF50-C579-41B6-B025-B8F9144E937A}"/>
            </a:ext>
          </a:extLst>
        </xdr:cNvPr>
        <xdr:cNvSpPr/>
      </xdr:nvSpPr>
      <xdr:spPr>
        <a:xfrm>
          <a:off x="358140" y="1402080"/>
          <a:ext cx="8991600" cy="368046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37</xdr:row>
      <xdr:rowOff>0</xdr:rowOff>
    </xdr:from>
    <xdr:to>
      <xdr:col>8</xdr:col>
      <xdr:colOff>0</xdr:colOff>
      <xdr:row>38</xdr:row>
      <xdr:rowOff>0</xdr:rowOff>
    </xdr:to>
    <xdr:sp macro="" textlink="">
      <xdr:nvSpPr>
        <xdr:cNvPr id="1406" name="四角形: 角を丸くする 1405">
          <a:extLst>
            <a:ext uri="{FF2B5EF4-FFF2-40B4-BE49-F238E27FC236}">
              <a16:creationId xmlns:a16="http://schemas.microsoft.com/office/drawing/2014/main" id="{F1DB65D7-D5D4-4DF4-881E-22F7A68CF0E5}"/>
            </a:ext>
          </a:extLst>
        </xdr:cNvPr>
        <xdr:cNvSpPr/>
      </xdr:nvSpPr>
      <xdr:spPr>
        <a:xfrm>
          <a:off x="3474720" y="1104900"/>
          <a:ext cx="16306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33</xdr:row>
      <xdr:rowOff>152400</xdr:rowOff>
    </xdr:from>
    <xdr:to>
      <xdr:col>8</xdr:col>
      <xdr:colOff>0</xdr:colOff>
      <xdr:row>36</xdr:row>
      <xdr:rowOff>788</xdr:rowOff>
    </xdr:to>
    <xdr:sp macro="" textlink="">
      <xdr:nvSpPr>
        <xdr:cNvPr id="1407" name="四角形: 角を丸くする 1406">
          <a:extLst>
            <a:ext uri="{FF2B5EF4-FFF2-40B4-BE49-F238E27FC236}">
              <a16:creationId xmlns:a16="http://schemas.microsoft.com/office/drawing/2014/main" id="{F5D8C4BD-09D6-4511-83DB-F9301DBD7D37}"/>
            </a:ext>
          </a:extLst>
        </xdr:cNvPr>
        <xdr:cNvSpPr/>
      </xdr:nvSpPr>
      <xdr:spPr>
        <a:xfrm>
          <a:off x="4137660" y="655320"/>
          <a:ext cx="9677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56</xdr:row>
      <xdr:rowOff>1</xdr:rowOff>
    </xdr:from>
    <xdr:to>
      <xdr:col>12</xdr:col>
      <xdr:colOff>0</xdr:colOff>
      <xdr:row>57</xdr:row>
      <xdr:rowOff>0</xdr:rowOff>
    </xdr:to>
    <xdr:sp macro="" textlink="">
      <xdr:nvSpPr>
        <xdr:cNvPr id="1408" name="四角形: 角を丸くする 1407">
          <a:extLst>
            <a:ext uri="{FF2B5EF4-FFF2-40B4-BE49-F238E27FC236}">
              <a16:creationId xmlns:a16="http://schemas.microsoft.com/office/drawing/2014/main" id="{A7286A59-9E09-4569-ACBB-5DA0C8DC8A16}"/>
            </a:ext>
          </a:extLst>
        </xdr:cNvPr>
        <xdr:cNvSpPr/>
      </xdr:nvSpPr>
      <xdr:spPr>
        <a:xfrm>
          <a:off x="5107238" y="5128261"/>
          <a:ext cx="3259522"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29692</xdr:colOff>
      <xdr:row>31</xdr:row>
      <xdr:rowOff>0</xdr:rowOff>
    </xdr:from>
    <xdr:to>
      <xdr:col>9</xdr:col>
      <xdr:colOff>40466</xdr:colOff>
      <xdr:row>32</xdr:row>
      <xdr:rowOff>0</xdr:rowOff>
    </xdr:to>
    <xdr:sp macro="" textlink="">
      <xdr:nvSpPr>
        <xdr:cNvPr id="1410" name="四角形: 角を丸くする 1409">
          <a:extLst>
            <a:ext uri="{FF2B5EF4-FFF2-40B4-BE49-F238E27FC236}">
              <a16:creationId xmlns:a16="http://schemas.microsoft.com/office/drawing/2014/main" id="{B66F7753-81AB-4758-9938-AA8834A92860}"/>
            </a:ext>
          </a:extLst>
        </xdr:cNvPr>
        <xdr:cNvSpPr/>
      </xdr:nvSpPr>
      <xdr:spPr>
        <a:xfrm>
          <a:off x="3287242" y="6076950"/>
          <a:ext cx="250632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a:t>
          </a:r>
        </a:p>
      </xdr:txBody>
    </xdr:sp>
    <xdr:clientData/>
  </xdr:twoCellAnchor>
  <xdr:oneCellAnchor>
    <xdr:from>
      <xdr:col>12</xdr:col>
      <xdr:colOff>165799</xdr:colOff>
      <xdr:row>32</xdr:row>
      <xdr:rowOff>230457</xdr:rowOff>
    </xdr:from>
    <xdr:ext cx="860400" cy="153170"/>
    <xdr:sp macro="" textlink="">
      <xdr:nvSpPr>
        <xdr:cNvPr id="1412" name="テキスト ボックス 1411">
          <a:extLst>
            <a:ext uri="{FF2B5EF4-FFF2-40B4-BE49-F238E27FC236}">
              <a16:creationId xmlns:a16="http://schemas.microsoft.com/office/drawing/2014/main" id="{40C601BE-4008-4FC7-BF85-35B78E33C385}"/>
            </a:ext>
          </a:extLst>
        </xdr:cNvPr>
        <xdr:cNvSpPr txBox="1"/>
      </xdr:nvSpPr>
      <xdr:spPr>
        <a:xfrm>
          <a:off x="8532033" y="6715340"/>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34</xdr:row>
      <xdr:rowOff>4354</xdr:rowOff>
    </xdr:from>
    <xdr:to>
      <xdr:col>13</xdr:col>
      <xdr:colOff>860400</xdr:colOff>
      <xdr:row>34</xdr:row>
      <xdr:rowOff>4354</xdr:rowOff>
    </xdr:to>
    <xdr:cxnSp macro="">
      <xdr:nvCxnSpPr>
        <xdr:cNvPr id="1413" name="直線コネクタ 1412">
          <a:extLst>
            <a:ext uri="{FF2B5EF4-FFF2-40B4-BE49-F238E27FC236}">
              <a16:creationId xmlns:a16="http://schemas.microsoft.com/office/drawing/2014/main" id="{8B7F92AB-D17C-4CC9-8FB5-3CCEF4B111A7}"/>
            </a:ext>
          </a:extLst>
        </xdr:cNvPr>
        <xdr:cNvCxnSpPr/>
      </xdr:nvCxnSpPr>
      <xdr:spPr>
        <a:xfrm>
          <a:off x="8534400" y="686997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45</xdr:row>
      <xdr:rowOff>193186</xdr:rowOff>
    </xdr:from>
    <xdr:to>
      <xdr:col>0</xdr:col>
      <xdr:colOff>114300</xdr:colOff>
      <xdr:row>45</xdr:row>
      <xdr:rowOff>298698</xdr:rowOff>
    </xdr:to>
    <xdr:sp macro="" textlink="">
      <xdr:nvSpPr>
        <xdr:cNvPr id="1414" name="二等辺三角形 1413">
          <a:extLst>
            <a:ext uri="{FF2B5EF4-FFF2-40B4-BE49-F238E27FC236}">
              <a16:creationId xmlns:a16="http://schemas.microsoft.com/office/drawing/2014/main" id="{690AE405-7B4B-4207-BB56-995F391EF902}"/>
            </a:ext>
          </a:extLst>
        </xdr:cNvPr>
        <xdr:cNvSpPr/>
      </xdr:nvSpPr>
      <xdr:spPr>
        <a:xfrm rot="5400000">
          <a:off x="18986" y="30989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35</xdr:row>
      <xdr:rowOff>54884</xdr:rowOff>
    </xdr:from>
    <xdr:ext cx="436180" cy="173420"/>
    <xdr:sp macro="" textlink="">
      <xdr:nvSpPr>
        <xdr:cNvPr id="1415" name="テキスト ボックス 1414">
          <a:extLst>
            <a:ext uri="{FF2B5EF4-FFF2-40B4-BE49-F238E27FC236}">
              <a16:creationId xmlns:a16="http://schemas.microsoft.com/office/drawing/2014/main" id="{30AABAB2-DD24-470F-94AE-7232DCE16CDC}"/>
            </a:ext>
          </a:extLst>
        </xdr:cNvPr>
        <xdr:cNvSpPr txBox="1"/>
      </xdr:nvSpPr>
      <xdr:spPr>
        <a:xfrm>
          <a:off x="5215762" y="8626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37</xdr:row>
      <xdr:rowOff>65011</xdr:rowOff>
    </xdr:from>
    <xdr:ext cx="436180" cy="173420"/>
    <xdr:sp macro="" textlink="">
      <xdr:nvSpPr>
        <xdr:cNvPr id="1416" name="テキスト ボックス 1415">
          <a:extLst>
            <a:ext uri="{FF2B5EF4-FFF2-40B4-BE49-F238E27FC236}">
              <a16:creationId xmlns:a16="http://schemas.microsoft.com/office/drawing/2014/main" id="{B357D683-F780-4A4A-BF13-508A927ABB45}"/>
            </a:ext>
          </a:extLst>
        </xdr:cNvPr>
        <xdr:cNvSpPr txBox="1"/>
      </xdr:nvSpPr>
      <xdr:spPr>
        <a:xfrm>
          <a:off x="5215762" y="11699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35</xdr:row>
      <xdr:rowOff>249246</xdr:rowOff>
    </xdr:from>
    <xdr:ext cx="310050" cy="173420"/>
    <xdr:sp macro="" textlink="">
      <xdr:nvSpPr>
        <xdr:cNvPr id="1417" name="テキスト ボックス 1416">
          <a:extLst>
            <a:ext uri="{FF2B5EF4-FFF2-40B4-BE49-F238E27FC236}">
              <a16:creationId xmlns:a16="http://schemas.microsoft.com/office/drawing/2014/main" id="{4B00C20A-258C-4073-AC14-1A850BE883A9}"/>
            </a:ext>
          </a:extLst>
        </xdr:cNvPr>
        <xdr:cNvSpPr txBox="1"/>
      </xdr:nvSpPr>
      <xdr:spPr>
        <a:xfrm>
          <a:off x="7846848" y="10569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37</xdr:row>
      <xdr:rowOff>0</xdr:rowOff>
    </xdr:from>
    <xdr:to>
      <xdr:col>7</xdr:col>
      <xdr:colOff>0</xdr:colOff>
      <xdr:row>38</xdr:row>
      <xdr:rowOff>0</xdr:rowOff>
    </xdr:to>
    <xdr:cxnSp macro="">
      <xdr:nvCxnSpPr>
        <xdr:cNvPr id="1419" name="直線コネクタ 1418">
          <a:extLst>
            <a:ext uri="{FF2B5EF4-FFF2-40B4-BE49-F238E27FC236}">
              <a16:creationId xmlns:a16="http://schemas.microsoft.com/office/drawing/2014/main" id="{A0E89AA5-C26A-4F05-A5B2-74894D37A126}"/>
            </a:ext>
          </a:extLst>
        </xdr:cNvPr>
        <xdr:cNvCxnSpPr/>
      </xdr:nvCxnSpPr>
      <xdr:spPr>
        <a:xfrm>
          <a:off x="4137660" y="11049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34</xdr:row>
      <xdr:rowOff>152400</xdr:rowOff>
    </xdr:from>
    <xdr:to>
      <xdr:col>8</xdr:col>
      <xdr:colOff>0</xdr:colOff>
      <xdr:row>34</xdr:row>
      <xdr:rowOff>152400</xdr:rowOff>
    </xdr:to>
    <xdr:cxnSp macro="">
      <xdr:nvCxnSpPr>
        <xdr:cNvPr id="1420" name="直線コネクタ 1419">
          <a:extLst>
            <a:ext uri="{FF2B5EF4-FFF2-40B4-BE49-F238E27FC236}">
              <a16:creationId xmlns:a16="http://schemas.microsoft.com/office/drawing/2014/main" id="{38144724-A385-4201-A3A4-9590255F9457}"/>
            </a:ext>
          </a:extLst>
        </xdr:cNvPr>
        <xdr:cNvCxnSpPr/>
      </xdr:nvCxnSpPr>
      <xdr:spPr>
        <a:xfrm>
          <a:off x="4137660" y="807720"/>
          <a:ext cx="9677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39</xdr:row>
      <xdr:rowOff>0</xdr:rowOff>
    </xdr:from>
    <xdr:to>
      <xdr:col>2</xdr:col>
      <xdr:colOff>0</xdr:colOff>
      <xdr:row>55</xdr:row>
      <xdr:rowOff>0</xdr:rowOff>
    </xdr:to>
    <xdr:cxnSp macro="">
      <xdr:nvCxnSpPr>
        <xdr:cNvPr id="1421" name="直線コネクタ 1420">
          <a:extLst>
            <a:ext uri="{FF2B5EF4-FFF2-40B4-BE49-F238E27FC236}">
              <a16:creationId xmlns:a16="http://schemas.microsoft.com/office/drawing/2014/main" id="{6CABD925-6241-47F2-917F-EDB6D38413CB}"/>
            </a:ext>
          </a:extLst>
        </xdr:cNvPr>
        <xdr:cNvCxnSpPr/>
      </xdr:nvCxnSpPr>
      <xdr:spPr>
        <a:xfrm>
          <a:off x="1059180"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40</xdr:row>
      <xdr:rowOff>0</xdr:rowOff>
    </xdr:from>
    <xdr:to>
      <xdr:col>3</xdr:col>
      <xdr:colOff>0</xdr:colOff>
      <xdr:row>55</xdr:row>
      <xdr:rowOff>0</xdr:rowOff>
    </xdr:to>
    <xdr:cxnSp macro="">
      <xdr:nvCxnSpPr>
        <xdr:cNvPr id="1422" name="直線コネクタ 1421">
          <a:extLst>
            <a:ext uri="{FF2B5EF4-FFF2-40B4-BE49-F238E27FC236}">
              <a16:creationId xmlns:a16="http://schemas.microsoft.com/office/drawing/2014/main" id="{74FECA04-3592-4501-9D69-B50E76204E94}"/>
            </a:ext>
          </a:extLst>
        </xdr:cNvPr>
        <xdr:cNvCxnSpPr/>
      </xdr:nvCxnSpPr>
      <xdr:spPr>
        <a:xfrm>
          <a:off x="1607820" y="1524000"/>
          <a:ext cx="0" cy="35585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40</xdr:row>
      <xdr:rowOff>0</xdr:rowOff>
    </xdr:from>
    <xdr:to>
      <xdr:col>4</xdr:col>
      <xdr:colOff>0</xdr:colOff>
      <xdr:row>55</xdr:row>
      <xdr:rowOff>0</xdr:rowOff>
    </xdr:to>
    <xdr:cxnSp macro="">
      <xdr:nvCxnSpPr>
        <xdr:cNvPr id="1423" name="直線コネクタ 1422">
          <a:extLst>
            <a:ext uri="{FF2B5EF4-FFF2-40B4-BE49-F238E27FC236}">
              <a16:creationId xmlns:a16="http://schemas.microsoft.com/office/drawing/2014/main" id="{AC5F8ADD-99BE-4536-9D42-5D53048BC29C}"/>
            </a:ext>
          </a:extLst>
        </xdr:cNvPr>
        <xdr:cNvCxnSpPr/>
      </xdr:nvCxnSpPr>
      <xdr:spPr>
        <a:xfrm>
          <a:off x="2423160" y="1524000"/>
          <a:ext cx="0" cy="35585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39</xdr:row>
      <xdr:rowOff>0</xdr:rowOff>
    </xdr:from>
    <xdr:to>
      <xdr:col>4</xdr:col>
      <xdr:colOff>587828</xdr:colOff>
      <xdr:row>55</xdr:row>
      <xdr:rowOff>0</xdr:rowOff>
    </xdr:to>
    <xdr:cxnSp macro="">
      <xdr:nvCxnSpPr>
        <xdr:cNvPr id="1424" name="直線コネクタ 1423">
          <a:extLst>
            <a:ext uri="{FF2B5EF4-FFF2-40B4-BE49-F238E27FC236}">
              <a16:creationId xmlns:a16="http://schemas.microsoft.com/office/drawing/2014/main" id="{384F5980-8902-4780-8901-B168B30B6BD2}"/>
            </a:ext>
          </a:extLst>
        </xdr:cNvPr>
        <xdr:cNvCxnSpPr/>
      </xdr:nvCxnSpPr>
      <xdr:spPr>
        <a:xfrm>
          <a:off x="2972888"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39</xdr:row>
      <xdr:rowOff>0</xdr:rowOff>
    </xdr:from>
    <xdr:to>
      <xdr:col>6</xdr:col>
      <xdr:colOff>0</xdr:colOff>
      <xdr:row>55</xdr:row>
      <xdr:rowOff>0</xdr:rowOff>
    </xdr:to>
    <xdr:cxnSp macro="">
      <xdr:nvCxnSpPr>
        <xdr:cNvPr id="1425" name="直線コネクタ 1424">
          <a:extLst>
            <a:ext uri="{FF2B5EF4-FFF2-40B4-BE49-F238E27FC236}">
              <a16:creationId xmlns:a16="http://schemas.microsoft.com/office/drawing/2014/main" id="{5FE0EF0C-31D4-4AAB-A445-4BF6E9DF5815}"/>
            </a:ext>
          </a:extLst>
        </xdr:cNvPr>
        <xdr:cNvCxnSpPr/>
      </xdr:nvCxnSpPr>
      <xdr:spPr>
        <a:xfrm>
          <a:off x="3474720"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40</xdr:row>
      <xdr:rowOff>0</xdr:rowOff>
    </xdr:from>
    <xdr:to>
      <xdr:col>4</xdr:col>
      <xdr:colOff>587828</xdr:colOff>
      <xdr:row>40</xdr:row>
      <xdr:rowOff>0</xdr:rowOff>
    </xdr:to>
    <xdr:cxnSp macro="">
      <xdr:nvCxnSpPr>
        <xdr:cNvPr id="1426" name="直線コネクタ 1425">
          <a:extLst>
            <a:ext uri="{FF2B5EF4-FFF2-40B4-BE49-F238E27FC236}">
              <a16:creationId xmlns:a16="http://schemas.microsoft.com/office/drawing/2014/main" id="{F5975F0B-4515-4882-8269-CC2B0E1BC749}"/>
            </a:ext>
          </a:extLst>
        </xdr:cNvPr>
        <xdr:cNvCxnSpPr/>
      </xdr:nvCxnSpPr>
      <xdr:spPr>
        <a:xfrm>
          <a:off x="1059180" y="1524000"/>
          <a:ext cx="19137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41</xdr:row>
      <xdr:rowOff>0</xdr:rowOff>
    </xdr:from>
    <xdr:to>
      <xdr:col>14</xdr:col>
      <xdr:colOff>0</xdr:colOff>
      <xdr:row>41</xdr:row>
      <xdr:rowOff>0</xdr:rowOff>
    </xdr:to>
    <xdr:cxnSp macro="">
      <xdr:nvCxnSpPr>
        <xdr:cNvPr id="1427" name="直線コネクタ 1426">
          <a:extLst>
            <a:ext uri="{FF2B5EF4-FFF2-40B4-BE49-F238E27FC236}">
              <a16:creationId xmlns:a16="http://schemas.microsoft.com/office/drawing/2014/main" id="{2DEA5AB4-0E1A-4E46-8C3E-5C510B67D794}"/>
            </a:ext>
          </a:extLst>
        </xdr:cNvPr>
        <xdr:cNvCxnSpPr/>
      </xdr:nvCxnSpPr>
      <xdr:spPr>
        <a:xfrm>
          <a:off x="357051" y="1645920"/>
          <a:ext cx="89926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39</xdr:row>
      <xdr:rowOff>0</xdr:rowOff>
    </xdr:from>
    <xdr:to>
      <xdr:col>8</xdr:col>
      <xdr:colOff>0</xdr:colOff>
      <xdr:row>55</xdr:row>
      <xdr:rowOff>0</xdr:rowOff>
    </xdr:to>
    <xdr:cxnSp macro="">
      <xdr:nvCxnSpPr>
        <xdr:cNvPr id="1428" name="直線コネクタ 1427">
          <a:extLst>
            <a:ext uri="{FF2B5EF4-FFF2-40B4-BE49-F238E27FC236}">
              <a16:creationId xmlns:a16="http://schemas.microsoft.com/office/drawing/2014/main" id="{2F4D6102-9687-4EA1-AE3D-D5EB398BD69E}"/>
            </a:ext>
          </a:extLst>
        </xdr:cNvPr>
        <xdr:cNvCxnSpPr/>
      </xdr:nvCxnSpPr>
      <xdr:spPr>
        <a:xfrm>
          <a:off x="5105400"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39</xdr:row>
      <xdr:rowOff>0</xdr:rowOff>
    </xdr:from>
    <xdr:to>
      <xdr:col>10</xdr:col>
      <xdr:colOff>0</xdr:colOff>
      <xdr:row>55</xdr:row>
      <xdr:rowOff>0</xdr:rowOff>
    </xdr:to>
    <xdr:cxnSp macro="">
      <xdr:nvCxnSpPr>
        <xdr:cNvPr id="1429" name="直線コネクタ 1428">
          <a:extLst>
            <a:ext uri="{FF2B5EF4-FFF2-40B4-BE49-F238E27FC236}">
              <a16:creationId xmlns:a16="http://schemas.microsoft.com/office/drawing/2014/main" id="{FDE5B868-D66C-4337-98C8-A5C97996FF71}"/>
            </a:ext>
          </a:extLst>
        </xdr:cNvPr>
        <xdr:cNvCxnSpPr/>
      </xdr:nvCxnSpPr>
      <xdr:spPr>
        <a:xfrm>
          <a:off x="6812280"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39</xdr:row>
      <xdr:rowOff>0</xdr:rowOff>
    </xdr:from>
    <xdr:to>
      <xdr:col>10</xdr:col>
      <xdr:colOff>809624</xdr:colOff>
      <xdr:row>55</xdr:row>
      <xdr:rowOff>0</xdr:rowOff>
    </xdr:to>
    <xdr:cxnSp macro="">
      <xdr:nvCxnSpPr>
        <xdr:cNvPr id="1430" name="直線コネクタ 1429">
          <a:extLst>
            <a:ext uri="{FF2B5EF4-FFF2-40B4-BE49-F238E27FC236}">
              <a16:creationId xmlns:a16="http://schemas.microsoft.com/office/drawing/2014/main" id="{24B79EA9-249A-40CC-82B2-14E6586C566D}"/>
            </a:ext>
          </a:extLst>
        </xdr:cNvPr>
        <xdr:cNvCxnSpPr/>
      </xdr:nvCxnSpPr>
      <xdr:spPr>
        <a:xfrm>
          <a:off x="7621904"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39</xdr:row>
      <xdr:rowOff>0</xdr:rowOff>
    </xdr:from>
    <xdr:to>
      <xdr:col>13</xdr:col>
      <xdr:colOff>1905</xdr:colOff>
      <xdr:row>55</xdr:row>
      <xdr:rowOff>0</xdr:rowOff>
    </xdr:to>
    <xdr:cxnSp macro="">
      <xdr:nvCxnSpPr>
        <xdr:cNvPr id="1431" name="直線コネクタ 1430">
          <a:extLst>
            <a:ext uri="{FF2B5EF4-FFF2-40B4-BE49-F238E27FC236}">
              <a16:creationId xmlns:a16="http://schemas.microsoft.com/office/drawing/2014/main" id="{2DB5CED5-1F5A-4076-A9EE-72C7D305AD34}"/>
            </a:ext>
          </a:extLst>
        </xdr:cNvPr>
        <xdr:cNvCxnSpPr/>
      </xdr:nvCxnSpPr>
      <xdr:spPr>
        <a:xfrm>
          <a:off x="8536305"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42</xdr:row>
      <xdr:rowOff>0</xdr:rowOff>
    </xdr:from>
    <xdr:to>
      <xdr:col>14</xdr:col>
      <xdr:colOff>0</xdr:colOff>
      <xdr:row>42</xdr:row>
      <xdr:rowOff>0</xdr:rowOff>
    </xdr:to>
    <xdr:cxnSp macro="">
      <xdr:nvCxnSpPr>
        <xdr:cNvPr id="1432" name="直線コネクタ 1431">
          <a:extLst>
            <a:ext uri="{FF2B5EF4-FFF2-40B4-BE49-F238E27FC236}">
              <a16:creationId xmlns:a16="http://schemas.microsoft.com/office/drawing/2014/main" id="{DD8F226F-2600-492A-A78F-61763F75BFC5}"/>
            </a:ext>
          </a:extLst>
        </xdr:cNvPr>
        <xdr:cNvCxnSpPr/>
      </xdr:nvCxnSpPr>
      <xdr:spPr>
        <a:xfrm>
          <a:off x="358140" y="195834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43</xdr:row>
      <xdr:rowOff>0</xdr:rowOff>
    </xdr:from>
    <xdr:to>
      <xdr:col>14</xdr:col>
      <xdr:colOff>0</xdr:colOff>
      <xdr:row>43</xdr:row>
      <xdr:rowOff>0</xdr:rowOff>
    </xdr:to>
    <xdr:cxnSp macro="">
      <xdr:nvCxnSpPr>
        <xdr:cNvPr id="1433" name="直線コネクタ 1432">
          <a:extLst>
            <a:ext uri="{FF2B5EF4-FFF2-40B4-BE49-F238E27FC236}">
              <a16:creationId xmlns:a16="http://schemas.microsoft.com/office/drawing/2014/main" id="{1F39D59F-2663-4EDF-ACA5-B2E535D55A9B}"/>
            </a:ext>
          </a:extLst>
        </xdr:cNvPr>
        <xdr:cNvCxnSpPr/>
      </xdr:nvCxnSpPr>
      <xdr:spPr>
        <a:xfrm>
          <a:off x="358140" y="227076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44</xdr:row>
      <xdr:rowOff>0</xdr:rowOff>
    </xdr:from>
    <xdr:to>
      <xdr:col>14</xdr:col>
      <xdr:colOff>0</xdr:colOff>
      <xdr:row>44</xdr:row>
      <xdr:rowOff>0</xdr:rowOff>
    </xdr:to>
    <xdr:cxnSp macro="">
      <xdr:nvCxnSpPr>
        <xdr:cNvPr id="1434" name="直線コネクタ 1433">
          <a:extLst>
            <a:ext uri="{FF2B5EF4-FFF2-40B4-BE49-F238E27FC236}">
              <a16:creationId xmlns:a16="http://schemas.microsoft.com/office/drawing/2014/main" id="{97404BDD-2223-4628-8FEC-EA1BF6625781}"/>
            </a:ext>
          </a:extLst>
        </xdr:cNvPr>
        <xdr:cNvCxnSpPr/>
      </xdr:nvCxnSpPr>
      <xdr:spPr>
        <a:xfrm>
          <a:off x="358140" y="258318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45</xdr:row>
      <xdr:rowOff>0</xdr:rowOff>
    </xdr:from>
    <xdr:to>
      <xdr:col>14</xdr:col>
      <xdr:colOff>0</xdr:colOff>
      <xdr:row>45</xdr:row>
      <xdr:rowOff>0</xdr:rowOff>
    </xdr:to>
    <xdr:cxnSp macro="">
      <xdr:nvCxnSpPr>
        <xdr:cNvPr id="1435" name="直線コネクタ 1434">
          <a:extLst>
            <a:ext uri="{FF2B5EF4-FFF2-40B4-BE49-F238E27FC236}">
              <a16:creationId xmlns:a16="http://schemas.microsoft.com/office/drawing/2014/main" id="{7A9AE744-04AD-416C-909F-57318E0863FF}"/>
            </a:ext>
          </a:extLst>
        </xdr:cNvPr>
        <xdr:cNvCxnSpPr/>
      </xdr:nvCxnSpPr>
      <xdr:spPr>
        <a:xfrm>
          <a:off x="358140" y="289560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46</xdr:row>
      <xdr:rowOff>0</xdr:rowOff>
    </xdr:from>
    <xdr:to>
      <xdr:col>14</xdr:col>
      <xdr:colOff>0</xdr:colOff>
      <xdr:row>46</xdr:row>
      <xdr:rowOff>0</xdr:rowOff>
    </xdr:to>
    <xdr:cxnSp macro="">
      <xdr:nvCxnSpPr>
        <xdr:cNvPr id="1436" name="直線コネクタ 1435">
          <a:extLst>
            <a:ext uri="{FF2B5EF4-FFF2-40B4-BE49-F238E27FC236}">
              <a16:creationId xmlns:a16="http://schemas.microsoft.com/office/drawing/2014/main" id="{29ECF7E6-454C-4420-8C30-AE62F0031D7C}"/>
            </a:ext>
          </a:extLst>
        </xdr:cNvPr>
        <xdr:cNvCxnSpPr/>
      </xdr:nvCxnSpPr>
      <xdr:spPr>
        <a:xfrm>
          <a:off x="358140" y="320802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47</xdr:row>
      <xdr:rowOff>0</xdr:rowOff>
    </xdr:from>
    <xdr:to>
      <xdr:col>14</xdr:col>
      <xdr:colOff>0</xdr:colOff>
      <xdr:row>47</xdr:row>
      <xdr:rowOff>0</xdr:rowOff>
    </xdr:to>
    <xdr:cxnSp macro="">
      <xdr:nvCxnSpPr>
        <xdr:cNvPr id="1437" name="直線コネクタ 1436">
          <a:extLst>
            <a:ext uri="{FF2B5EF4-FFF2-40B4-BE49-F238E27FC236}">
              <a16:creationId xmlns:a16="http://schemas.microsoft.com/office/drawing/2014/main" id="{2B41AD1F-A71B-4553-8BB7-AD395986A6CE}"/>
            </a:ext>
          </a:extLst>
        </xdr:cNvPr>
        <xdr:cNvCxnSpPr/>
      </xdr:nvCxnSpPr>
      <xdr:spPr>
        <a:xfrm>
          <a:off x="358140" y="352044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48</xdr:row>
      <xdr:rowOff>0</xdr:rowOff>
    </xdr:from>
    <xdr:to>
      <xdr:col>14</xdr:col>
      <xdr:colOff>0</xdr:colOff>
      <xdr:row>48</xdr:row>
      <xdr:rowOff>0</xdr:rowOff>
    </xdr:to>
    <xdr:cxnSp macro="">
      <xdr:nvCxnSpPr>
        <xdr:cNvPr id="1438" name="直線コネクタ 1437">
          <a:extLst>
            <a:ext uri="{FF2B5EF4-FFF2-40B4-BE49-F238E27FC236}">
              <a16:creationId xmlns:a16="http://schemas.microsoft.com/office/drawing/2014/main" id="{9D03FC12-D6CE-4E33-9049-628FEF8783F7}"/>
            </a:ext>
          </a:extLst>
        </xdr:cNvPr>
        <xdr:cNvCxnSpPr/>
      </xdr:nvCxnSpPr>
      <xdr:spPr>
        <a:xfrm>
          <a:off x="358140" y="383286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51</xdr:row>
      <xdr:rowOff>0</xdr:rowOff>
    </xdr:from>
    <xdr:to>
      <xdr:col>14</xdr:col>
      <xdr:colOff>0</xdr:colOff>
      <xdr:row>51</xdr:row>
      <xdr:rowOff>0</xdr:rowOff>
    </xdr:to>
    <xdr:cxnSp macro="">
      <xdr:nvCxnSpPr>
        <xdr:cNvPr id="1439" name="直線コネクタ 1438">
          <a:extLst>
            <a:ext uri="{FF2B5EF4-FFF2-40B4-BE49-F238E27FC236}">
              <a16:creationId xmlns:a16="http://schemas.microsoft.com/office/drawing/2014/main" id="{447D9C42-0E83-47EC-8A41-C39CD307F20A}"/>
            </a:ext>
          </a:extLst>
        </xdr:cNvPr>
        <xdr:cNvCxnSpPr/>
      </xdr:nvCxnSpPr>
      <xdr:spPr>
        <a:xfrm>
          <a:off x="358140" y="414528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53</xdr:row>
      <xdr:rowOff>0</xdr:rowOff>
    </xdr:from>
    <xdr:to>
      <xdr:col>14</xdr:col>
      <xdr:colOff>0</xdr:colOff>
      <xdr:row>53</xdr:row>
      <xdr:rowOff>0</xdr:rowOff>
    </xdr:to>
    <xdr:cxnSp macro="">
      <xdr:nvCxnSpPr>
        <xdr:cNvPr id="1440" name="直線コネクタ 1439">
          <a:extLst>
            <a:ext uri="{FF2B5EF4-FFF2-40B4-BE49-F238E27FC236}">
              <a16:creationId xmlns:a16="http://schemas.microsoft.com/office/drawing/2014/main" id="{B435697E-5606-4BDC-B6C8-01CBAD0CCAEB}"/>
            </a:ext>
          </a:extLst>
        </xdr:cNvPr>
        <xdr:cNvCxnSpPr/>
      </xdr:nvCxnSpPr>
      <xdr:spPr>
        <a:xfrm>
          <a:off x="358140" y="445770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54</xdr:row>
      <xdr:rowOff>0</xdr:rowOff>
    </xdr:from>
    <xdr:to>
      <xdr:col>14</xdr:col>
      <xdr:colOff>0</xdr:colOff>
      <xdr:row>54</xdr:row>
      <xdr:rowOff>0</xdr:rowOff>
    </xdr:to>
    <xdr:cxnSp macro="">
      <xdr:nvCxnSpPr>
        <xdr:cNvPr id="1441" name="直線コネクタ 1440">
          <a:extLst>
            <a:ext uri="{FF2B5EF4-FFF2-40B4-BE49-F238E27FC236}">
              <a16:creationId xmlns:a16="http://schemas.microsoft.com/office/drawing/2014/main" id="{E4AF5187-3CD1-49A2-B893-8A78D02EE71F}"/>
            </a:ext>
          </a:extLst>
        </xdr:cNvPr>
        <xdr:cNvCxnSpPr/>
      </xdr:nvCxnSpPr>
      <xdr:spPr>
        <a:xfrm>
          <a:off x="358140" y="477012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56</xdr:row>
      <xdr:rowOff>0</xdr:rowOff>
    </xdr:from>
    <xdr:to>
      <xdr:col>10</xdr:col>
      <xdr:colOff>0</xdr:colOff>
      <xdr:row>57</xdr:row>
      <xdr:rowOff>0</xdr:rowOff>
    </xdr:to>
    <xdr:cxnSp macro="">
      <xdr:nvCxnSpPr>
        <xdr:cNvPr id="1442" name="直線コネクタ 1441">
          <a:extLst>
            <a:ext uri="{FF2B5EF4-FFF2-40B4-BE49-F238E27FC236}">
              <a16:creationId xmlns:a16="http://schemas.microsoft.com/office/drawing/2014/main" id="{EAC1CD4F-9BC1-4CBF-BE5E-DCA0E96D60CC}"/>
            </a:ext>
          </a:extLst>
        </xdr:cNvPr>
        <xdr:cNvCxnSpPr/>
      </xdr:nvCxnSpPr>
      <xdr:spPr>
        <a:xfrm>
          <a:off x="6812280" y="512826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56</xdr:row>
      <xdr:rowOff>0</xdr:rowOff>
    </xdr:from>
    <xdr:to>
      <xdr:col>11</xdr:col>
      <xdr:colOff>0</xdr:colOff>
      <xdr:row>57</xdr:row>
      <xdr:rowOff>0</xdr:rowOff>
    </xdr:to>
    <xdr:cxnSp macro="">
      <xdr:nvCxnSpPr>
        <xdr:cNvPr id="1443" name="直線コネクタ 1442">
          <a:extLst>
            <a:ext uri="{FF2B5EF4-FFF2-40B4-BE49-F238E27FC236}">
              <a16:creationId xmlns:a16="http://schemas.microsoft.com/office/drawing/2014/main" id="{4ED769C8-030D-45F2-8DDD-5B6FCFC80EFE}"/>
            </a:ext>
          </a:extLst>
        </xdr:cNvPr>
        <xdr:cNvCxnSpPr/>
      </xdr:nvCxnSpPr>
      <xdr:spPr>
        <a:xfrm>
          <a:off x="7627620" y="512826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33</xdr:row>
      <xdr:rowOff>77242</xdr:rowOff>
    </xdr:from>
    <xdr:ext cx="642930" cy="173420"/>
    <xdr:sp macro="" textlink="">
      <xdr:nvSpPr>
        <xdr:cNvPr id="1447" name="テキスト ボックス 1446">
          <a:extLst>
            <a:ext uri="{FF2B5EF4-FFF2-40B4-BE49-F238E27FC236}">
              <a16:creationId xmlns:a16="http://schemas.microsoft.com/office/drawing/2014/main" id="{2D0C1608-882A-4D1B-998B-E7931140E29F}"/>
            </a:ext>
          </a:extLst>
        </xdr:cNvPr>
        <xdr:cNvSpPr txBox="1"/>
      </xdr:nvSpPr>
      <xdr:spPr>
        <a:xfrm>
          <a:off x="5215763" y="5801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39</xdr:row>
      <xdr:rowOff>0</xdr:rowOff>
    </xdr:from>
    <xdr:to>
      <xdr:col>12</xdr:col>
      <xdr:colOff>0</xdr:colOff>
      <xdr:row>55</xdr:row>
      <xdr:rowOff>0</xdr:rowOff>
    </xdr:to>
    <xdr:cxnSp macro="">
      <xdr:nvCxnSpPr>
        <xdr:cNvPr id="1454" name="直線コネクタ 1453">
          <a:extLst>
            <a:ext uri="{FF2B5EF4-FFF2-40B4-BE49-F238E27FC236}">
              <a16:creationId xmlns:a16="http://schemas.microsoft.com/office/drawing/2014/main" id="{79A22563-5654-4824-86BB-966A11E6C9F4}"/>
            </a:ext>
          </a:extLst>
        </xdr:cNvPr>
        <xdr:cNvCxnSpPr/>
      </xdr:nvCxnSpPr>
      <xdr:spPr>
        <a:xfrm>
          <a:off x="8366760"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142</xdr:row>
      <xdr:rowOff>0</xdr:rowOff>
    </xdr:from>
    <xdr:to>
      <xdr:col>0</xdr:col>
      <xdr:colOff>114300</xdr:colOff>
      <xdr:row>142</xdr:row>
      <xdr:rowOff>0</xdr:rowOff>
    </xdr:to>
    <xdr:sp macro="" textlink="">
      <xdr:nvSpPr>
        <xdr:cNvPr id="1467" name="二等辺三角形 1466">
          <a:extLst>
            <a:ext uri="{FF2B5EF4-FFF2-40B4-BE49-F238E27FC236}">
              <a16:creationId xmlns:a16="http://schemas.microsoft.com/office/drawing/2014/main" id="{D6E39BE1-F319-4934-8BC3-CB11BE9DC511}"/>
            </a:ext>
          </a:extLst>
        </xdr:cNvPr>
        <xdr:cNvSpPr/>
      </xdr:nvSpPr>
      <xdr:spPr>
        <a:xfrm rot="5400000">
          <a:off x="18986" y="937024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29184</xdr:colOff>
      <xdr:row>142</xdr:row>
      <xdr:rowOff>0</xdr:rowOff>
    </xdr:from>
    <xdr:to>
      <xdr:col>0</xdr:col>
      <xdr:colOff>114300</xdr:colOff>
      <xdr:row>142</xdr:row>
      <xdr:rowOff>0</xdr:rowOff>
    </xdr:to>
    <xdr:sp macro="" textlink="">
      <xdr:nvSpPr>
        <xdr:cNvPr id="1519" name="二等辺三角形 1518">
          <a:extLst>
            <a:ext uri="{FF2B5EF4-FFF2-40B4-BE49-F238E27FC236}">
              <a16:creationId xmlns:a16="http://schemas.microsoft.com/office/drawing/2014/main" id="{6805500F-EF71-4C31-9049-F0DB06D95710}"/>
            </a:ext>
          </a:extLst>
        </xdr:cNvPr>
        <xdr:cNvSpPr/>
      </xdr:nvSpPr>
      <xdr:spPr>
        <a:xfrm rot="5400000">
          <a:off x="18986" y="1564150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29184</xdr:colOff>
      <xdr:row>142</xdr:row>
      <xdr:rowOff>0</xdr:rowOff>
    </xdr:from>
    <xdr:to>
      <xdr:col>0</xdr:col>
      <xdr:colOff>114300</xdr:colOff>
      <xdr:row>142</xdr:row>
      <xdr:rowOff>0</xdr:rowOff>
    </xdr:to>
    <xdr:sp macro="" textlink="">
      <xdr:nvSpPr>
        <xdr:cNvPr id="1571" name="二等辺三角形 1570">
          <a:extLst>
            <a:ext uri="{FF2B5EF4-FFF2-40B4-BE49-F238E27FC236}">
              <a16:creationId xmlns:a16="http://schemas.microsoft.com/office/drawing/2014/main" id="{588B516D-F11D-4C4C-B661-5E565F8332CC}"/>
            </a:ext>
          </a:extLst>
        </xdr:cNvPr>
        <xdr:cNvSpPr/>
      </xdr:nvSpPr>
      <xdr:spPr>
        <a:xfrm rot="5400000">
          <a:off x="18986" y="2191276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52</xdr:row>
      <xdr:rowOff>0</xdr:rowOff>
    </xdr:from>
    <xdr:to>
      <xdr:col>14</xdr:col>
      <xdr:colOff>0</xdr:colOff>
      <xdr:row>52</xdr:row>
      <xdr:rowOff>0</xdr:rowOff>
    </xdr:to>
    <xdr:cxnSp macro="">
      <xdr:nvCxnSpPr>
        <xdr:cNvPr id="42" name="直線コネクタ 41">
          <a:extLst>
            <a:ext uri="{FF2B5EF4-FFF2-40B4-BE49-F238E27FC236}">
              <a16:creationId xmlns:a16="http://schemas.microsoft.com/office/drawing/2014/main" id="{35B7575B-FC55-435F-BB0F-FFABAB9059C7}"/>
            </a:ext>
          </a:extLst>
        </xdr:cNvPr>
        <xdr:cNvCxnSpPr/>
      </xdr:nvCxnSpPr>
      <xdr:spPr>
        <a:xfrm>
          <a:off x="243840" y="10728960"/>
          <a:ext cx="92583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49</xdr:row>
      <xdr:rowOff>0</xdr:rowOff>
    </xdr:from>
    <xdr:to>
      <xdr:col>14</xdr:col>
      <xdr:colOff>0</xdr:colOff>
      <xdr:row>49</xdr:row>
      <xdr:rowOff>0</xdr:rowOff>
    </xdr:to>
    <xdr:cxnSp macro="">
      <xdr:nvCxnSpPr>
        <xdr:cNvPr id="57" name="直線コネクタ 56">
          <a:extLst>
            <a:ext uri="{FF2B5EF4-FFF2-40B4-BE49-F238E27FC236}">
              <a16:creationId xmlns:a16="http://schemas.microsoft.com/office/drawing/2014/main" id="{0175E7C1-AE40-4788-9C2D-E5D5E0EB24AB}"/>
            </a:ext>
          </a:extLst>
        </xdr:cNvPr>
        <xdr:cNvCxnSpPr/>
      </xdr:nvCxnSpPr>
      <xdr:spPr>
        <a:xfrm>
          <a:off x="167640" y="104165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50</xdr:row>
      <xdr:rowOff>0</xdr:rowOff>
    </xdr:from>
    <xdr:to>
      <xdr:col>14</xdr:col>
      <xdr:colOff>0</xdr:colOff>
      <xdr:row>50</xdr:row>
      <xdr:rowOff>0</xdr:rowOff>
    </xdr:to>
    <xdr:cxnSp macro="">
      <xdr:nvCxnSpPr>
        <xdr:cNvPr id="58" name="直線コネクタ 57">
          <a:extLst>
            <a:ext uri="{FF2B5EF4-FFF2-40B4-BE49-F238E27FC236}">
              <a16:creationId xmlns:a16="http://schemas.microsoft.com/office/drawing/2014/main" id="{F450B52A-8976-4A57-836E-994B21BFB0AD}"/>
            </a:ext>
          </a:extLst>
        </xdr:cNvPr>
        <xdr:cNvCxnSpPr/>
      </xdr:nvCxnSpPr>
      <xdr:spPr>
        <a:xfrm>
          <a:off x="167640" y="107289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27</xdr:row>
      <xdr:rowOff>0</xdr:rowOff>
    </xdr:from>
    <xdr:to>
      <xdr:col>10</xdr:col>
      <xdr:colOff>0</xdr:colOff>
      <xdr:row>28</xdr:row>
      <xdr:rowOff>0</xdr:rowOff>
    </xdr:to>
    <xdr:cxnSp macro="">
      <xdr:nvCxnSpPr>
        <xdr:cNvPr id="59" name="直線コネクタ 58">
          <a:extLst>
            <a:ext uri="{FF2B5EF4-FFF2-40B4-BE49-F238E27FC236}">
              <a16:creationId xmlns:a16="http://schemas.microsoft.com/office/drawing/2014/main" id="{6FF846A2-A3C3-46D1-AFFB-D3CCA9A40B92}"/>
            </a:ext>
          </a:extLst>
        </xdr:cNvPr>
        <xdr:cNvCxnSpPr/>
      </xdr:nvCxnSpPr>
      <xdr:spPr>
        <a:xfrm>
          <a:off x="6812280" y="622554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27</xdr:row>
      <xdr:rowOff>0</xdr:rowOff>
    </xdr:from>
    <xdr:to>
      <xdr:col>11</xdr:col>
      <xdr:colOff>0</xdr:colOff>
      <xdr:row>28</xdr:row>
      <xdr:rowOff>0</xdr:rowOff>
    </xdr:to>
    <xdr:cxnSp macro="">
      <xdr:nvCxnSpPr>
        <xdr:cNvPr id="60" name="直線コネクタ 59">
          <a:extLst>
            <a:ext uri="{FF2B5EF4-FFF2-40B4-BE49-F238E27FC236}">
              <a16:creationId xmlns:a16="http://schemas.microsoft.com/office/drawing/2014/main" id="{0BC69058-29BE-448A-BA24-E60C0E5E049E}"/>
            </a:ext>
          </a:extLst>
        </xdr:cNvPr>
        <xdr:cNvCxnSpPr/>
      </xdr:nvCxnSpPr>
      <xdr:spPr>
        <a:xfrm>
          <a:off x="7627620" y="622554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1271751</xdr:colOff>
      <xdr:row>27</xdr:row>
      <xdr:rowOff>0</xdr:rowOff>
    </xdr:from>
    <xdr:to>
      <xdr:col>11</xdr:col>
      <xdr:colOff>740979</xdr:colOff>
      <xdr:row>27</xdr:row>
      <xdr:rowOff>11298</xdr:rowOff>
    </xdr:to>
    <xdr:cxnSp macro="">
      <xdr:nvCxnSpPr>
        <xdr:cNvPr id="61" name="直線コネクタ 60">
          <a:extLst>
            <a:ext uri="{FF2B5EF4-FFF2-40B4-BE49-F238E27FC236}">
              <a16:creationId xmlns:a16="http://schemas.microsoft.com/office/drawing/2014/main" id="{89BA3A35-9173-4AA1-9C76-D5BC70FEDF61}"/>
            </a:ext>
          </a:extLst>
        </xdr:cNvPr>
        <xdr:cNvCxnSpPr/>
      </xdr:nvCxnSpPr>
      <xdr:spPr>
        <a:xfrm>
          <a:off x="5729451" y="6225540"/>
          <a:ext cx="2639148" cy="1129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61</xdr:row>
      <xdr:rowOff>2177</xdr:rowOff>
    </xdr:from>
    <xdr:to>
      <xdr:col>12</xdr:col>
      <xdr:colOff>106680</xdr:colOff>
      <xdr:row>66</xdr:row>
      <xdr:rowOff>0</xdr:rowOff>
    </xdr:to>
    <xdr:sp macro="" textlink="">
      <xdr:nvSpPr>
        <xdr:cNvPr id="62" name="四角形: 角を丸くする 61">
          <a:extLst>
            <a:ext uri="{FF2B5EF4-FFF2-40B4-BE49-F238E27FC236}">
              <a16:creationId xmlns:a16="http://schemas.microsoft.com/office/drawing/2014/main" id="{F054DE02-4A81-4644-97F3-E822D0DBF940}"/>
            </a:ext>
          </a:extLst>
        </xdr:cNvPr>
        <xdr:cNvSpPr/>
      </xdr:nvSpPr>
      <xdr:spPr>
        <a:xfrm>
          <a:off x="5047706" y="6760028"/>
          <a:ext cx="3432265" cy="855618"/>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60</xdr:row>
      <xdr:rowOff>220980</xdr:rowOff>
    </xdr:from>
    <xdr:to>
      <xdr:col>13</xdr:col>
      <xdr:colOff>860400</xdr:colOff>
      <xdr:row>66</xdr:row>
      <xdr:rowOff>0</xdr:rowOff>
    </xdr:to>
    <xdr:sp macro="" textlink="">
      <xdr:nvSpPr>
        <xdr:cNvPr id="63" name="四角形: 角を丸くする 62">
          <a:extLst>
            <a:ext uri="{FF2B5EF4-FFF2-40B4-BE49-F238E27FC236}">
              <a16:creationId xmlns:a16="http://schemas.microsoft.com/office/drawing/2014/main" id="{68F9BB3F-6085-4E8F-949C-DA50AB6B75D6}"/>
            </a:ext>
          </a:extLst>
        </xdr:cNvPr>
        <xdr:cNvSpPr/>
      </xdr:nvSpPr>
      <xdr:spPr>
        <a:xfrm>
          <a:off x="8543109" y="6748054"/>
          <a:ext cx="860400" cy="867592"/>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67</xdr:row>
      <xdr:rowOff>0</xdr:rowOff>
    </xdr:from>
    <xdr:to>
      <xdr:col>14</xdr:col>
      <xdr:colOff>0</xdr:colOff>
      <xdr:row>83</xdr:row>
      <xdr:rowOff>0</xdr:rowOff>
    </xdr:to>
    <xdr:sp macro="" textlink="">
      <xdr:nvSpPr>
        <xdr:cNvPr id="1611" name="四角形: 角を丸くする 1610">
          <a:extLst>
            <a:ext uri="{FF2B5EF4-FFF2-40B4-BE49-F238E27FC236}">
              <a16:creationId xmlns:a16="http://schemas.microsoft.com/office/drawing/2014/main" id="{F79678E8-47A8-492A-8CBA-3ECB65C41644}"/>
            </a:ext>
          </a:extLst>
        </xdr:cNvPr>
        <xdr:cNvSpPr/>
      </xdr:nvSpPr>
      <xdr:spPr>
        <a:xfrm>
          <a:off x="169817" y="7663543"/>
          <a:ext cx="9339943" cy="463296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65</xdr:row>
      <xdr:rowOff>0</xdr:rowOff>
    </xdr:from>
    <xdr:to>
      <xdr:col>8</xdr:col>
      <xdr:colOff>0</xdr:colOff>
      <xdr:row>66</xdr:row>
      <xdr:rowOff>0</xdr:rowOff>
    </xdr:to>
    <xdr:sp macro="" textlink="">
      <xdr:nvSpPr>
        <xdr:cNvPr id="1612" name="四角形: 角を丸くする 1611">
          <a:extLst>
            <a:ext uri="{FF2B5EF4-FFF2-40B4-BE49-F238E27FC236}">
              <a16:creationId xmlns:a16="http://schemas.microsoft.com/office/drawing/2014/main" id="{C6ED11EA-5EEB-4516-9F11-6F325ED5D230}"/>
            </a:ext>
          </a:extLst>
        </xdr:cNvPr>
        <xdr:cNvSpPr/>
      </xdr:nvSpPr>
      <xdr:spPr>
        <a:xfrm>
          <a:off x="3248297" y="7363097"/>
          <a:ext cx="1746069" cy="25254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61</xdr:row>
      <xdr:rowOff>152400</xdr:rowOff>
    </xdr:from>
    <xdr:to>
      <xdr:col>8</xdr:col>
      <xdr:colOff>0</xdr:colOff>
      <xdr:row>64</xdr:row>
      <xdr:rowOff>788</xdr:rowOff>
    </xdr:to>
    <xdr:sp macro="" textlink="">
      <xdr:nvSpPr>
        <xdr:cNvPr id="1613" name="四角形: 角を丸くする 1612">
          <a:extLst>
            <a:ext uri="{FF2B5EF4-FFF2-40B4-BE49-F238E27FC236}">
              <a16:creationId xmlns:a16="http://schemas.microsoft.com/office/drawing/2014/main" id="{5AB8F81D-A24A-4CDA-ACEE-1E58D9ECD666}"/>
            </a:ext>
          </a:extLst>
        </xdr:cNvPr>
        <xdr:cNvSpPr/>
      </xdr:nvSpPr>
      <xdr:spPr>
        <a:xfrm>
          <a:off x="3988526" y="6910251"/>
          <a:ext cx="1005840" cy="405737"/>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84</xdr:row>
      <xdr:rowOff>1</xdr:rowOff>
    </xdr:from>
    <xdr:to>
      <xdr:col>12</xdr:col>
      <xdr:colOff>0</xdr:colOff>
      <xdr:row>85</xdr:row>
      <xdr:rowOff>0</xdr:rowOff>
    </xdr:to>
    <xdr:sp macro="" textlink="">
      <xdr:nvSpPr>
        <xdr:cNvPr id="1614" name="四角形: 角を丸くする 1613">
          <a:extLst>
            <a:ext uri="{FF2B5EF4-FFF2-40B4-BE49-F238E27FC236}">
              <a16:creationId xmlns:a16="http://schemas.microsoft.com/office/drawing/2014/main" id="{DA258DFF-679A-49B5-A667-0DBCB094863C}"/>
            </a:ext>
          </a:extLst>
        </xdr:cNvPr>
        <xdr:cNvSpPr/>
      </xdr:nvSpPr>
      <xdr:spPr>
        <a:xfrm>
          <a:off x="4996204" y="12344401"/>
          <a:ext cx="3377087" cy="2525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59</xdr:row>
      <xdr:rowOff>0</xdr:rowOff>
    </xdr:from>
    <xdr:to>
      <xdr:col>9</xdr:col>
      <xdr:colOff>40466</xdr:colOff>
      <xdr:row>60</xdr:row>
      <xdr:rowOff>0</xdr:rowOff>
    </xdr:to>
    <xdr:sp macro="" textlink="">
      <xdr:nvSpPr>
        <xdr:cNvPr id="1615" name="四角形: 角を丸くする 1614">
          <a:extLst>
            <a:ext uri="{FF2B5EF4-FFF2-40B4-BE49-F238E27FC236}">
              <a16:creationId xmlns:a16="http://schemas.microsoft.com/office/drawing/2014/main" id="{E776E257-056A-405C-824A-DF4967B0107E}"/>
            </a:ext>
          </a:extLst>
        </xdr:cNvPr>
        <xdr:cNvSpPr/>
      </xdr:nvSpPr>
      <xdr:spPr>
        <a:xfrm>
          <a:off x="3298672" y="12268200"/>
          <a:ext cx="249489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a:t>
          </a:r>
        </a:p>
      </xdr:txBody>
    </xdr:sp>
    <xdr:clientData/>
  </xdr:twoCellAnchor>
  <xdr:oneCellAnchor>
    <xdr:from>
      <xdr:col>12</xdr:col>
      <xdr:colOff>165799</xdr:colOff>
      <xdr:row>60</xdr:row>
      <xdr:rowOff>230457</xdr:rowOff>
    </xdr:from>
    <xdr:ext cx="860400" cy="153170"/>
    <xdr:sp macro="" textlink="">
      <xdr:nvSpPr>
        <xdr:cNvPr id="1616" name="テキスト ボックス 1615">
          <a:extLst>
            <a:ext uri="{FF2B5EF4-FFF2-40B4-BE49-F238E27FC236}">
              <a16:creationId xmlns:a16="http://schemas.microsoft.com/office/drawing/2014/main" id="{FE3EFF85-12A9-482A-BDF8-0A667CB66313}"/>
            </a:ext>
          </a:extLst>
        </xdr:cNvPr>
        <xdr:cNvSpPr txBox="1"/>
      </xdr:nvSpPr>
      <xdr:spPr>
        <a:xfrm>
          <a:off x="8539090" y="6757531"/>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62</xdr:row>
      <xdr:rowOff>4354</xdr:rowOff>
    </xdr:from>
    <xdr:to>
      <xdr:col>13</xdr:col>
      <xdr:colOff>860400</xdr:colOff>
      <xdr:row>62</xdr:row>
      <xdr:rowOff>4354</xdr:rowOff>
    </xdr:to>
    <xdr:cxnSp macro="">
      <xdr:nvCxnSpPr>
        <xdr:cNvPr id="1617" name="直線コネクタ 1616">
          <a:extLst>
            <a:ext uri="{FF2B5EF4-FFF2-40B4-BE49-F238E27FC236}">
              <a16:creationId xmlns:a16="http://schemas.microsoft.com/office/drawing/2014/main" id="{E6989E8D-B55E-49D0-A47C-4CB64EB5B993}"/>
            </a:ext>
          </a:extLst>
        </xdr:cNvPr>
        <xdr:cNvCxnSpPr/>
      </xdr:nvCxnSpPr>
      <xdr:spPr>
        <a:xfrm>
          <a:off x="8543109" y="6914605"/>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73</xdr:row>
      <xdr:rowOff>193186</xdr:rowOff>
    </xdr:from>
    <xdr:to>
      <xdr:col>0</xdr:col>
      <xdr:colOff>114300</xdr:colOff>
      <xdr:row>73</xdr:row>
      <xdr:rowOff>298698</xdr:rowOff>
    </xdr:to>
    <xdr:sp macro="" textlink="">
      <xdr:nvSpPr>
        <xdr:cNvPr id="1618" name="二等辺三角形 1617">
          <a:extLst>
            <a:ext uri="{FF2B5EF4-FFF2-40B4-BE49-F238E27FC236}">
              <a16:creationId xmlns:a16="http://schemas.microsoft.com/office/drawing/2014/main" id="{2B81BA05-A250-4489-9D81-1794781BB862}"/>
            </a:ext>
          </a:extLst>
        </xdr:cNvPr>
        <xdr:cNvSpPr/>
      </xdr:nvSpPr>
      <xdr:spPr>
        <a:xfrm rot="5400000">
          <a:off x="18986" y="9364801"/>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63</xdr:row>
      <xdr:rowOff>54884</xdr:rowOff>
    </xdr:from>
    <xdr:ext cx="436180" cy="173420"/>
    <xdr:sp macro="" textlink="">
      <xdr:nvSpPr>
        <xdr:cNvPr id="1619" name="テキスト ボックス 1618">
          <a:extLst>
            <a:ext uri="{FF2B5EF4-FFF2-40B4-BE49-F238E27FC236}">
              <a16:creationId xmlns:a16="http://schemas.microsoft.com/office/drawing/2014/main" id="{5C97C3B7-83E2-483B-8DFC-64BCF925E5CB}"/>
            </a:ext>
          </a:extLst>
        </xdr:cNvPr>
        <xdr:cNvSpPr txBox="1"/>
      </xdr:nvSpPr>
      <xdr:spPr>
        <a:xfrm>
          <a:off x="5104728" y="7117535"/>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65</xdr:row>
      <xdr:rowOff>65011</xdr:rowOff>
    </xdr:from>
    <xdr:ext cx="436180" cy="173420"/>
    <xdr:sp macro="" textlink="">
      <xdr:nvSpPr>
        <xdr:cNvPr id="1620" name="テキスト ボックス 1619">
          <a:extLst>
            <a:ext uri="{FF2B5EF4-FFF2-40B4-BE49-F238E27FC236}">
              <a16:creationId xmlns:a16="http://schemas.microsoft.com/office/drawing/2014/main" id="{16D712A6-0488-4E75-A3BC-C5C5D93371AB}"/>
            </a:ext>
          </a:extLst>
        </xdr:cNvPr>
        <xdr:cNvSpPr txBox="1"/>
      </xdr:nvSpPr>
      <xdr:spPr>
        <a:xfrm>
          <a:off x="5104728" y="7428108"/>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63</xdr:row>
      <xdr:rowOff>249246</xdr:rowOff>
    </xdr:from>
    <xdr:ext cx="310050" cy="173420"/>
    <xdr:sp macro="" textlink="">
      <xdr:nvSpPr>
        <xdr:cNvPr id="1621" name="テキスト ボックス 1620">
          <a:extLst>
            <a:ext uri="{FF2B5EF4-FFF2-40B4-BE49-F238E27FC236}">
              <a16:creationId xmlns:a16="http://schemas.microsoft.com/office/drawing/2014/main" id="{ABCD2ECD-745E-4C66-87EF-11AA0EA2CDC4}"/>
            </a:ext>
          </a:extLst>
        </xdr:cNvPr>
        <xdr:cNvSpPr txBox="1"/>
      </xdr:nvSpPr>
      <xdr:spPr>
        <a:xfrm>
          <a:off x="7852291" y="7311897"/>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65</xdr:row>
      <xdr:rowOff>0</xdr:rowOff>
    </xdr:from>
    <xdr:to>
      <xdr:col>7</xdr:col>
      <xdr:colOff>0</xdr:colOff>
      <xdr:row>66</xdr:row>
      <xdr:rowOff>0</xdr:rowOff>
    </xdr:to>
    <xdr:cxnSp macro="">
      <xdr:nvCxnSpPr>
        <xdr:cNvPr id="1622" name="直線コネクタ 1621">
          <a:extLst>
            <a:ext uri="{FF2B5EF4-FFF2-40B4-BE49-F238E27FC236}">
              <a16:creationId xmlns:a16="http://schemas.microsoft.com/office/drawing/2014/main" id="{A340604C-424D-4B78-BCFB-1A92464730DE}"/>
            </a:ext>
          </a:extLst>
        </xdr:cNvPr>
        <xdr:cNvCxnSpPr/>
      </xdr:nvCxnSpPr>
      <xdr:spPr>
        <a:xfrm>
          <a:off x="3988526" y="7363097"/>
          <a:ext cx="0" cy="252549"/>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62</xdr:row>
      <xdr:rowOff>152400</xdr:rowOff>
    </xdr:from>
    <xdr:to>
      <xdr:col>8</xdr:col>
      <xdr:colOff>0</xdr:colOff>
      <xdr:row>62</xdr:row>
      <xdr:rowOff>152400</xdr:rowOff>
    </xdr:to>
    <xdr:cxnSp macro="">
      <xdr:nvCxnSpPr>
        <xdr:cNvPr id="1623" name="直線コネクタ 1622">
          <a:extLst>
            <a:ext uri="{FF2B5EF4-FFF2-40B4-BE49-F238E27FC236}">
              <a16:creationId xmlns:a16="http://schemas.microsoft.com/office/drawing/2014/main" id="{BC8A8FC7-6D49-41A8-8477-D8EB9FCEAAFB}"/>
            </a:ext>
          </a:extLst>
        </xdr:cNvPr>
        <xdr:cNvCxnSpPr/>
      </xdr:nvCxnSpPr>
      <xdr:spPr>
        <a:xfrm>
          <a:off x="3988526" y="7062651"/>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67</xdr:row>
      <xdr:rowOff>0</xdr:rowOff>
    </xdr:from>
    <xdr:to>
      <xdr:col>2</xdr:col>
      <xdr:colOff>0</xdr:colOff>
      <xdr:row>83</xdr:row>
      <xdr:rowOff>0</xdr:rowOff>
    </xdr:to>
    <xdr:cxnSp macro="">
      <xdr:nvCxnSpPr>
        <xdr:cNvPr id="1624" name="直線コネクタ 1623">
          <a:extLst>
            <a:ext uri="{FF2B5EF4-FFF2-40B4-BE49-F238E27FC236}">
              <a16:creationId xmlns:a16="http://schemas.microsoft.com/office/drawing/2014/main" id="{7A7C51E2-8F22-4464-B65B-3DD51A2EB1D4}"/>
            </a:ext>
          </a:extLst>
        </xdr:cNvPr>
        <xdr:cNvCxnSpPr/>
      </xdr:nvCxnSpPr>
      <xdr:spPr>
        <a:xfrm>
          <a:off x="870857"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68</xdr:row>
      <xdr:rowOff>0</xdr:rowOff>
    </xdr:from>
    <xdr:to>
      <xdr:col>3</xdr:col>
      <xdr:colOff>0</xdr:colOff>
      <xdr:row>83</xdr:row>
      <xdr:rowOff>0</xdr:rowOff>
    </xdr:to>
    <xdr:cxnSp macro="">
      <xdr:nvCxnSpPr>
        <xdr:cNvPr id="1625" name="直線コネクタ 1624">
          <a:extLst>
            <a:ext uri="{FF2B5EF4-FFF2-40B4-BE49-F238E27FC236}">
              <a16:creationId xmlns:a16="http://schemas.microsoft.com/office/drawing/2014/main" id="{61CDF30C-E3F0-46EA-B95F-AB6DFB79441B}"/>
            </a:ext>
          </a:extLst>
        </xdr:cNvPr>
        <xdr:cNvCxnSpPr/>
      </xdr:nvCxnSpPr>
      <xdr:spPr>
        <a:xfrm>
          <a:off x="1419497" y="7785463"/>
          <a:ext cx="0" cy="4511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68</xdr:row>
      <xdr:rowOff>0</xdr:rowOff>
    </xdr:from>
    <xdr:to>
      <xdr:col>4</xdr:col>
      <xdr:colOff>0</xdr:colOff>
      <xdr:row>83</xdr:row>
      <xdr:rowOff>0</xdr:rowOff>
    </xdr:to>
    <xdr:cxnSp macro="">
      <xdr:nvCxnSpPr>
        <xdr:cNvPr id="1626" name="直線コネクタ 1625">
          <a:extLst>
            <a:ext uri="{FF2B5EF4-FFF2-40B4-BE49-F238E27FC236}">
              <a16:creationId xmlns:a16="http://schemas.microsoft.com/office/drawing/2014/main" id="{AE85DA62-6DDB-48F1-AED8-75613AA2CDE9}"/>
            </a:ext>
          </a:extLst>
        </xdr:cNvPr>
        <xdr:cNvCxnSpPr/>
      </xdr:nvCxnSpPr>
      <xdr:spPr>
        <a:xfrm>
          <a:off x="2233749" y="7785463"/>
          <a:ext cx="0" cy="4511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67</xdr:row>
      <xdr:rowOff>0</xdr:rowOff>
    </xdr:from>
    <xdr:to>
      <xdr:col>4</xdr:col>
      <xdr:colOff>587828</xdr:colOff>
      <xdr:row>83</xdr:row>
      <xdr:rowOff>0</xdr:rowOff>
    </xdr:to>
    <xdr:cxnSp macro="">
      <xdr:nvCxnSpPr>
        <xdr:cNvPr id="1627" name="直線コネクタ 1626">
          <a:extLst>
            <a:ext uri="{FF2B5EF4-FFF2-40B4-BE49-F238E27FC236}">
              <a16:creationId xmlns:a16="http://schemas.microsoft.com/office/drawing/2014/main" id="{5E2B9005-1F84-4090-8A4B-12004252272C}"/>
            </a:ext>
          </a:extLst>
        </xdr:cNvPr>
        <xdr:cNvCxnSpPr/>
      </xdr:nvCxnSpPr>
      <xdr:spPr>
        <a:xfrm>
          <a:off x="2745377"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67</xdr:row>
      <xdr:rowOff>0</xdr:rowOff>
    </xdr:from>
    <xdr:to>
      <xdr:col>6</xdr:col>
      <xdr:colOff>0</xdr:colOff>
      <xdr:row>83</xdr:row>
      <xdr:rowOff>0</xdr:rowOff>
    </xdr:to>
    <xdr:cxnSp macro="">
      <xdr:nvCxnSpPr>
        <xdr:cNvPr id="1628" name="直線コネクタ 1627">
          <a:extLst>
            <a:ext uri="{FF2B5EF4-FFF2-40B4-BE49-F238E27FC236}">
              <a16:creationId xmlns:a16="http://schemas.microsoft.com/office/drawing/2014/main" id="{16F11FF5-7567-4EB2-9715-2DAF1EC3B139}"/>
            </a:ext>
          </a:extLst>
        </xdr:cNvPr>
        <xdr:cNvCxnSpPr/>
      </xdr:nvCxnSpPr>
      <xdr:spPr>
        <a:xfrm>
          <a:off x="3248297"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68</xdr:row>
      <xdr:rowOff>0</xdr:rowOff>
    </xdr:from>
    <xdr:to>
      <xdr:col>4</xdr:col>
      <xdr:colOff>587828</xdr:colOff>
      <xdr:row>68</xdr:row>
      <xdr:rowOff>0</xdr:rowOff>
    </xdr:to>
    <xdr:cxnSp macro="">
      <xdr:nvCxnSpPr>
        <xdr:cNvPr id="1629" name="直線コネクタ 1628">
          <a:extLst>
            <a:ext uri="{FF2B5EF4-FFF2-40B4-BE49-F238E27FC236}">
              <a16:creationId xmlns:a16="http://schemas.microsoft.com/office/drawing/2014/main" id="{91E0E6FA-4350-4D84-AA65-35914F1FDC9A}"/>
            </a:ext>
          </a:extLst>
        </xdr:cNvPr>
        <xdr:cNvCxnSpPr/>
      </xdr:nvCxnSpPr>
      <xdr:spPr>
        <a:xfrm>
          <a:off x="870857" y="7785463"/>
          <a:ext cx="187452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69</xdr:row>
      <xdr:rowOff>0</xdr:rowOff>
    </xdr:from>
    <xdr:to>
      <xdr:col>14</xdr:col>
      <xdr:colOff>0</xdr:colOff>
      <xdr:row>69</xdr:row>
      <xdr:rowOff>0</xdr:rowOff>
    </xdr:to>
    <xdr:cxnSp macro="">
      <xdr:nvCxnSpPr>
        <xdr:cNvPr id="1630" name="直線コネクタ 1629">
          <a:extLst>
            <a:ext uri="{FF2B5EF4-FFF2-40B4-BE49-F238E27FC236}">
              <a16:creationId xmlns:a16="http://schemas.microsoft.com/office/drawing/2014/main" id="{CB1E905F-2704-4FA0-BD5C-B01D52613402}"/>
            </a:ext>
          </a:extLst>
        </xdr:cNvPr>
        <xdr:cNvCxnSpPr/>
      </xdr:nvCxnSpPr>
      <xdr:spPr>
        <a:xfrm>
          <a:off x="166551" y="7907383"/>
          <a:ext cx="934320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67</xdr:row>
      <xdr:rowOff>0</xdr:rowOff>
    </xdr:from>
    <xdr:to>
      <xdr:col>8</xdr:col>
      <xdr:colOff>0</xdr:colOff>
      <xdr:row>83</xdr:row>
      <xdr:rowOff>0</xdr:rowOff>
    </xdr:to>
    <xdr:cxnSp macro="">
      <xdr:nvCxnSpPr>
        <xdr:cNvPr id="1631" name="直線コネクタ 1630">
          <a:extLst>
            <a:ext uri="{FF2B5EF4-FFF2-40B4-BE49-F238E27FC236}">
              <a16:creationId xmlns:a16="http://schemas.microsoft.com/office/drawing/2014/main" id="{F7FB7028-3082-4279-9BCC-F99F40F7C62D}"/>
            </a:ext>
          </a:extLst>
        </xdr:cNvPr>
        <xdr:cNvCxnSpPr/>
      </xdr:nvCxnSpPr>
      <xdr:spPr>
        <a:xfrm>
          <a:off x="4994366"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67</xdr:row>
      <xdr:rowOff>0</xdr:rowOff>
    </xdr:from>
    <xdr:to>
      <xdr:col>10</xdr:col>
      <xdr:colOff>0</xdr:colOff>
      <xdr:row>83</xdr:row>
      <xdr:rowOff>0</xdr:rowOff>
    </xdr:to>
    <xdr:cxnSp macro="">
      <xdr:nvCxnSpPr>
        <xdr:cNvPr id="1376" name="直線コネクタ 1375">
          <a:extLst>
            <a:ext uri="{FF2B5EF4-FFF2-40B4-BE49-F238E27FC236}">
              <a16:creationId xmlns:a16="http://schemas.microsoft.com/office/drawing/2014/main" id="{CCCD7F10-40E9-4AE9-9359-33F64B81EBC3}"/>
            </a:ext>
          </a:extLst>
        </xdr:cNvPr>
        <xdr:cNvCxnSpPr/>
      </xdr:nvCxnSpPr>
      <xdr:spPr>
        <a:xfrm>
          <a:off x="6818811"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67</xdr:row>
      <xdr:rowOff>0</xdr:rowOff>
    </xdr:from>
    <xdr:to>
      <xdr:col>10</xdr:col>
      <xdr:colOff>809624</xdr:colOff>
      <xdr:row>83</xdr:row>
      <xdr:rowOff>0</xdr:rowOff>
    </xdr:to>
    <xdr:cxnSp macro="">
      <xdr:nvCxnSpPr>
        <xdr:cNvPr id="1377" name="直線コネクタ 1376">
          <a:extLst>
            <a:ext uri="{FF2B5EF4-FFF2-40B4-BE49-F238E27FC236}">
              <a16:creationId xmlns:a16="http://schemas.microsoft.com/office/drawing/2014/main" id="{D9742562-D717-40B6-8724-24772DCFEC10}"/>
            </a:ext>
          </a:extLst>
        </xdr:cNvPr>
        <xdr:cNvCxnSpPr/>
      </xdr:nvCxnSpPr>
      <xdr:spPr>
        <a:xfrm>
          <a:off x="7628435"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67</xdr:row>
      <xdr:rowOff>0</xdr:rowOff>
    </xdr:from>
    <xdr:to>
      <xdr:col>13</xdr:col>
      <xdr:colOff>1905</xdr:colOff>
      <xdr:row>83</xdr:row>
      <xdr:rowOff>0</xdr:rowOff>
    </xdr:to>
    <xdr:cxnSp macro="">
      <xdr:nvCxnSpPr>
        <xdr:cNvPr id="1378" name="直線コネクタ 1377">
          <a:extLst>
            <a:ext uri="{FF2B5EF4-FFF2-40B4-BE49-F238E27FC236}">
              <a16:creationId xmlns:a16="http://schemas.microsoft.com/office/drawing/2014/main" id="{1D39F8D0-A234-445B-8EEE-DF0A6CE5CE5E}"/>
            </a:ext>
          </a:extLst>
        </xdr:cNvPr>
        <xdr:cNvCxnSpPr/>
      </xdr:nvCxnSpPr>
      <xdr:spPr>
        <a:xfrm>
          <a:off x="8545014"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70</xdr:row>
      <xdr:rowOff>0</xdr:rowOff>
    </xdr:from>
    <xdr:to>
      <xdr:col>14</xdr:col>
      <xdr:colOff>0</xdr:colOff>
      <xdr:row>70</xdr:row>
      <xdr:rowOff>0</xdr:rowOff>
    </xdr:to>
    <xdr:cxnSp macro="">
      <xdr:nvCxnSpPr>
        <xdr:cNvPr id="1379" name="直線コネクタ 1378">
          <a:extLst>
            <a:ext uri="{FF2B5EF4-FFF2-40B4-BE49-F238E27FC236}">
              <a16:creationId xmlns:a16="http://schemas.microsoft.com/office/drawing/2014/main" id="{78560CCE-7019-4057-83C9-B06100050932}"/>
            </a:ext>
          </a:extLst>
        </xdr:cNvPr>
        <xdr:cNvCxnSpPr/>
      </xdr:nvCxnSpPr>
      <xdr:spPr>
        <a:xfrm>
          <a:off x="169817" y="8220891"/>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71</xdr:row>
      <xdr:rowOff>0</xdr:rowOff>
    </xdr:from>
    <xdr:to>
      <xdr:col>14</xdr:col>
      <xdr:colOff>0</xdr:colOff>
      <xdr:row>71</xdr:row>
      <xdr:rowOff>0</xdr:rowOff>
    </xdr:to>
    <xdr:cxnSp macro="">
      <xdr:nvCxnSpPr>
        <xdr:cNvPr id="1380" name="直線コネクタ 1379">
          <a:extLst>
            <a:ext uri="{FF2B5EF4-FFF2-40B4-BE49-F238E27FC236}">
              <a16:creationId xmlns:a16="http://schemas.microsoft.com/office/drawing/2014/main" id="{5A4022C9-F703-4C78-A1CD-627D8346810E}"/>
            </a:ext>
          </a:extLst>
        </xdr:cNvPr>
        <xdr:cNvCxnSpPr/>
      </xdr:nvCxnSpPr>
      <xdr:spPr>
        <a:xfrm>
          <a:off x="169817" y="8534400"/>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72</xdr:row>
      <xdr:rowOff>0</xdr:rowOff>
    </xdr:from>
    <xdr:to>
      <xdr:col>14</xdr:col>
      <xdr:colOff>0</xdr:colOff>
      <xdr:row>72</xdr:row>
      <xdr:rowOff>0</xdr:rowOff>
    </xdr:to>
    <xdr:cxnSp macro="">
      <xdr:nvCxnSpPr>
        <xdr:cNvPr id="1381" name="直線コネクタ 1380">
          <a:extLst>
            <a:ext uri="{FF2B5EF4-FFF2-40B4-BE49-F238E27FC236}">
              <a16:creationId xmlns:a16="http://schemas.microsoft.com/office/drawing/2014/main" id="{E5E5660C-711D-467E-AC50-C2822BF10EE7}"/>
            </a:ext>
          </a:extLst>
        </xdr:cNvPr>
        <xdr:cNvCxnSpPr/>
      </xdr:nvCxnSpPr>
      <xdr:spPr>
        <a:xfrm>
          <a:off x="169817" y="8847909"/>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73</xdr:row>
      <xdr:rowOff>0</xdr:rowOff>
    </xdr:from>
    <xdr:to>
      <xdr:col>14</xdr:col>
      <xdr:colOff>0</xdr:colOff>
      <xdr:row>73</xdr:row>
      <xdr:rowOff>0</xdr:rowOff>
    </xdr:to>
    <xdr:cxnSp macro="">
      <xdr:nvCxnSpPr>
        <xdr:cNvPr id="1382" name="直線コネクタ 1381">
          <a:extLst>
            <a:ext uri="{FF2B5EF4-FFF2-40B4-BE49-F238E27FC236}">
              <a16:creationId xmlns:a16="http://schemas.microsoft.com/office/drawing/2014/main" id="{DB149828-C21C-4759-AAA7-48157E598527}"/>
            </a:ext>
          </a:extLst>
        </xdr:cNvPr>
        <xdr:cNvCxnSpPr/>
      </xdr:nvCxnSpPr>
      <xdr:spPr>
        <a:xfrm>
          <a:off x="169817" y="9161417"/>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74</xdr:row>
      <xdr:rowOff>0</xdr:rowOff>
    </xdr:from>
    <xdr:to>
      <xdr:col>14</xdr:col>
      <xdr:colOff>0</xdr:colOff>
      <xdr:row>74</xdr:row>
      <xdr:rowOff>0</xdr:rowOff>
    </xdr:to>
    <xdr:cxnSp macro="">
      <xdr:nvCxnSpPr>
        <xdr:cNvPr id="1383" name="直線コネクタ 1382">
          <a:extLst>
            <a:ext uri="{FF2B5EF4-FFF2-40B4-BE49-F238E27FC236}">
              <a16:creationId xmlns:a16="http://schemas.microsoft.com/office/drawing/2014/main" id="{4577A12D-34AB-480D-9AD2-FB2E841D822F}"/>
            </a:ext>
          </a:extLst>
        </xdr:cNvPr>
        <xdr:cNvCxnSpPr/>
      </xdr:nvCxnSpPr>
      <xdr:spPr>
        <a:xfrm>
          <a:off x="169817" y="9474926"/>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75</xdr:row>
      <xdr:rowOff>0</xdr:rowOff>
    </xdr:from>
    <xdr:to>
      <xdr:col>14</xdr:col>
      <xdr:colOff>0</xdr:colOff>
      <xdr:row>75</xdr:row>
      <xdr:rowOff>0</xdr:rowOff>
    </xdr:to>
    <xdr:cxnSp macro="">
      <xdr:nvCxnSpPr>
        <xdr:cNvPr id="1384" name="直線コネクタ 1383">
          <a:extLst>
            <a:ext uri="{FF2B5EF4-FFF2-40B4-BE49-F238E27FC236}">
              <a16:creationId xmlns:a16="http://schemas.microsoft.com/office/drawing/2014/main" id="{88AD5B85-3092-4527-9FD7-845639DFB0AC}"/>
            </a:ext>
          </a:extLst>
        </xdr:cNvPr>
        <xdr:cNvCxnSpPr/>
      </xdr:nvCxnSpPr>
      <xdr:spPr>
        <a:xfrm>
          <a:off x="169817" y="9788434"/>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76</xdr:row>
      <xdr:rowOff>0</xdr:rowOff>
    </xdr:from>
    <xdr:to>
      <xdr:col>14</xdr:col>
      <xdr:colOff>0</xdr:colOff>
      <xdr:row>76</xdr:row>
      <xdr:rowOff>0</xdr:rowOff>
    </xdr:to>
    <xdr:cxnSp macro="">
      <xdr:nvCxnSpPr>
        <xdr:cNvPr id="1385" name="直線コネクタ 1384">
          <a:extLst>
            <a:ext uri="{FF2B5EF4-FFF2-40B4-BE49-F238E27FC236}">
              <a16:creationId xmlns:a16="http://schemas.microsoft.com/office/drawing/2014/main" id="{74B7E0DA-3022-45EC-BCB3-50E378AB2ED4}"/>
            </a:ext>
          </a:extLst>
        </xdr:cNvPr>
        <xdr:cNvCxnSpPr/>
      </xdr:nvCxnSpPr>
      <xdr:spPr>
        <a:xfrm>
          <a:off x="169817" y="10101943"/>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79</xdr:row>
      <xdr:rowOff>0</xdr:rowOff>
    </xdr:from>
    <xdr:to>
      <xdr:col>14</xdr:col>
      <xdr:colOff>0</xdr:colOff>
      <xdr:row>79</xdr:row>
      <xdr:rowOff>0</xdr:rowOff>
    </xdr:to>
    <xdr:cxnSp macro="">
      <xdr:nvCxnSpPr>
        <xdr:cNvPr id="1386" name="直線コネクタ 1385">
          <a:extLst>
            <a:ext uri="{FF2B5EF4-FFF2-40B4-BE49-F238E27FC236}">
              <a16:creationId xmlns:a16="http://schemas.microsoft.com/office/drawing/2014/main" id="{3BACE8E9-5988-4F42-871C-D1C7E77A7624}"/>
            </a:ext>
          </a:extLst>
        </xdr:cNvPr>
        <xdr:cNvCxnSpPr/>
      </xdr:nvCxnSpPr>
      <xdr:spPr>
        <a:xfrm>
          <a:off x="169817" y="11042469"/>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81</xdr:row>
      <xdr:rowOff>0</xdr:rowOff>
    </xdr:from>
    <xdr:to>
      <xdr:col>14</xdr:col>
      <xdr:colOff>0</xdr:colOff>
      <xdr:row>81</xdr:row>
      <xdr:rowOff>0</xdr:rowOff>
    </xdr:to>
    <xdr:cxnSp macro="">
      <xdr:nvCxnSpPr>
        <xdr:cNvPr id="1387" name="直線コネクタ 1386">
          <a:extLst>
            <a:ext uri="{FF2B5EF4-FFF2-40B4-BE49-F238E27FC236}">
              <a16:creationId xmlns:a16="http://schemas.microsoft.com/office/drawing/2014/main" id="{EE1E3524-1111-46E9-8B43-68EE1E058789}"/>
            </a:ext>
          </a:extLst>
        </xdr:cNvPr>
        <xdr:cNvCxnSpPr/>
      </xdr:nvCxnSpPr>
      <xdr:spPr>
        <a:xfrm>
          <a:off x="169817" y="11669486"/>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82</xdr:row>
      <xdr:rowOff>0</xdr:rowOff>
    </xdr:from>
    <xdr:to>
      <xdr:col>14</xdr:col>
      <xdr:colOff>0</xdr:colOff>
      <xdr:row>82</xdr:row>
      <xdr:rowOff>0</xdr:rowOff>
    </xdr:to>
    <xdr:cxnSp macro="">
      <xdr:nvCxnSpPr>
        <xdr:cNvPr id="1388" name="直線コネクタ 1387">
          <a:extLst>
            <a:ext uri="{FF2B5EF4-FFF2-40B4-BE49-F238E27FC236}">
              <a16:creationId xmlns:a16="http://schemas.microsoft.com/office/drawing/2014/main" id="{F1EEBFFF-384A-45BC-A609-291183C5DD45}"/>
            </a:ext>
          </a:extLst>
        </xdr:cNvPr>
        <xdr:cNvCxnSpPr/>
      </xdr:nvCxnSpPr>
      <xdr:spPr>
        <a:xfrm>
          <a:off x="169817" y="11982994"/>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84</xdr:row>
      <xdr:rowOff>0</xdr:rowOff>
    </xdr:from>
    <xdr:to>
      <xdr:col>10</xdr:col>
      <xdr:colOff>0</xdr:colOff>
      <xdr:row>85</xdr:row>
      <xdr:rowOff>0</xdr:rowOff>
    </xdr:to>
    <xdr:cxnSp macro="">
      <xdr:nvCxnSpPr>
        <xdr:cNvPr id="1389" name="直線コネクタ 1388">
          <a:extLst>
            <a:ext uri="{FF2B5EF4-FFF2-40B4-BE49-F238E27FC236}">
              <a16:creationId xmlns:a16="http://schemas.microsoft.com/office/drawing/2014/main" id="{E0216F8C-B81F-4ACF-9830-60A6FBDF7EB4}"/>
            </a:ext>
          </a:extLst>
        </xdr:cNvPr>
        <xdr:cNvCxnSpPr/>
      </xdr:nvCxnSpPr>
      <xdr:spPr>
        <a:xfrm>
          <a:off x="6818811" y="12344400"/>
          <a:ext cx="0" cy="252549"/>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84</xdr:row>
      <xdr:rowOff>0</xdr:rowOff>
    </xdr:from>
    <xdr:to>
      <xdr:col>11</xdr:col>
      <xdr:colOff>0</xdr:colOff>
      <xdr:row>85</xdr:row>
      <xdr:rowOff>0</xdr:rowOff>
    </xdr:to>
    <xdr:cxnSp macro="">
      <xdr:nvCxnSpPr>
        <xdr:cNvPr id="1390" name="直線コネクタ 1389">
          <a:extLst>
            <a:ext uri="{FF2B5EF4-FFF2-40B4-BE49-F238E27FC236}">
              <a16:creationId xmlns:a16="http://schemas.microsoft.com/office/drawing/2014/main" id="{6D622903-02C3-46CA-B290-FABBCB1738CA}"/>
            </a:ext>
          </a:extLst>
        </xdr:cNvPr>
        <xdr:cNvCxnSpPr/>
      </xdr:nvCxnSpPr>
      <xdr:spPr>
        <a:xfrm>
          <a:off x="7633063" y="12344400"/>
          <a:ext cx="0" cy="252549"/>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61</xdr:row>
      <xdr:rowOff>77242</xdr:rowOff>
    </xdr:from>
    <xdr:ext cx="642930" cy="173420"/>
    <xdr:sp macro="" textlink="">
      <xdr:nvSpPr>
        <xdr:cNvPr id="1391" name="テキスト ボックス 1390">
          <a:extLst>
            <a:ext uri="{FF2B5EF4-FFF2-40B4-BE49-F238E27FC236}">
              <a16:creationId xmlns:a16="http://schemas.microsoft.com/office/drawing/2014/main" id="{1B2060D4-46F0-4374-9C83-35FED3614505}"/>
            </a:ext>
          </a:extLst>
        </xdr:cNvPr>
        <xdr:cNvSpPr txBox="1"/>
      </xdr:nvSpPr>
      <xdr:spPr>
        <a:xfrm>
          <a:off x="5104729" y="6835093"/>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67</xdr:row>
      <xdr:rowOff>0</xdr:rowOff>
    </xdr:from>
    <xdr:to>
      <xdr:col>12</xdr:col>
      <xdr:colOff>0</xdr:colOff>
      <xdr:row>83</xdr:row>
      <xdr:rowOff>0</xdr:rowOff>
    </xdr:to>
    <xdr:cxnSp macro="">
      <xdr:nvCxnSpPr>
        <xdr:cNvPr id="1392" name="直線コネクタ 1391">
          <a:extLst>
            <a:ext uri="{FF2B5EF4-FFF2-40B4-BE49-F238E27FC236}">
              <a16:creationId xmlns:a16="http://schemas.microsoft.com/office/drawing/2014/main" id="{3E94F6E2-77D0-411B-9CD6-89322DF24795}"/>
            </a:ext>
          </a:extLst>
        </xdr:cNvPr>
        <xdr:cNvCxnSpPr/>
      </xdr:nvCxnSpPr>
      <xdr:spPr>
        <a:xfrm>
          <a:off x="8373291"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80</xdr:row>
      <xdr:rowOff>0</xdr:rowOff>
    </xdr:from>
    <xdr:to>
      <xdr:col>14</xdr:col>
      <xdr:colOff>0</xdr:colOff>
      <xdr:row>80</xdr:row>
      <xdr:rowOff>0</xdr:rowOff>
    </xdr:to>
    <xdr:cxnSp macro="">
      <xdr:nvCxnSpPr>
        <xdr:cNvPr id="1393" name="直線コネクタ 1392">
          <a:extLst>
            <a:ext uri="{FF2B5EF4-FFF2-40B4-BE49-F238E27FC236}">
              <a16:creationId xmlns:a16="http://schemas.microsoft.com/office/drawing/2014/main" id="{5151E231-225D-4A9A-B7B0-C0D6FA03BCF3}"/>
            </a:ext>
          </a:extLst>
        </xdr:cNvPr>
        <xdr:cNvCxnSpPr/>
      </xdr:nvCxnSpPr>
      <xdr:spPr>
        <a:xfrm>
          <a:off x="169817" y="11355977"/>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77</xdr:row>
      <xdr:rowOff>0</xdr:rowOff>
    </xdr:from>
    <xdr:to>
      <xdr:col>14</xdr:col>
      <xdr:colOff>0</xdr:colOff>
      <xdr:row>77</xdr:row>
      <xdr:rowOff>0</xdr:rowOff>
    </xdr:to>
    <xdr:cxnSp macro="">
      <xdr:nvCxnSpPr>
        <xdr:cNvPr id="1394" name="直線コネクタ 1393">
          <a:extLst>
            <a:ext uri="{FF2B5EF4-FFF2-40B4-BE49-F238E27FC236}">
              <a16:creationId xmlns:a16="http://schemas.microsoft.com/office/drawing/2014/main" id="{290CB167-3817-44C4-AAD9-45B822AA31C1}"/>
            </a:ext>
          </a:extLst>
        </xdr:cNvPr>
        <xdr:cNvCxnSpPr/>
      </xdr:nvCxnSpPr>
      <xdr:spPr>
        <a:xfrm>
          <a:off x="169817" y="10415451"/>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78</xdr:row>
      <xdr:rowOff>0</xdr:rowOff>
    </xdr:from>
    <xdr:to>
      <xdr:col>14</xdr:col>
      <xdr:colOff>0</xdr:colOff>
      <xdr:row>78</xdr:row>
      <xdr:rowOff>0</xdr:rowOff>
    </xdr:to>
    <xdr:cxnSp macro="">
      <xdr:nvCxnSpPr>
        <xdr:cNvPr id="1395" name="直線コネクタ 1394">
          <a:extLst>
            <a:ext uri="{FF2B5EF4-FFF2-40B4-BE49-F238E27FC236}">
              <a16:creationId xmlns:a16="http://schemas.microsoft.com/office/drawing/2014/main" id="{987B8EB9-3F3B-407A-933D-7BD3863A6FA1}"/>
            </a:ext>
          </a:extLst>
        </xdr:cNvPr>
        <xdr:cNvCxnSpPr/>
      </xdr:nvCxnSpPr>
      <xdr:spPr>
        <a:xfrm>
          <a:off x="169817" y="10728960"/>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89</xdr:row>
      <xdr:rowOff>2177</xdr:rowOff>
    </xdr:from>
    <xdr:to>
      <xdr:col>12</xdr:col>
      <xdr:colOff>106680</xdr:colOff>
      <xdr:row>94</xdr:row>
      <xdr:rowOff>0</xdr:rowOff>
    </xdr:to>
    <xdr:sp macro="" textlink="">
      <xdr:nvSpPr>
        <xdr:cNvPr id="1396" name="四角形: 角を丸くする 1395">
          <a:extLst>
            <a:ext uri="{FF2B5EF4-FFF2-40B4-BE49-F238E27FC236}">
              <a16:creationId xmlns:a16="http://schemas.microsoft.com/office/drawing/2014/main" id="{4E935643-DA3E-4D24-B1FF-945C2F0C3ADC}"/>
            </a:ext>
          </a:extLst>
        </xdr:cNvPr>
        <xdr:cNvSpPr/>
      </xdr:nvSpPr>
      <xdr:spPr>
        <a:xfrm>
          <a:off x="5039678" y="13165727"/>
          <a:ext cx="3425190" cy="85507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88</xdr:row>
      <xdr:rowOff>220980</xdr:rowOff>
    </xdr:from>
    <xdr:to>
      <xdr:col>13</xdr:col>
      <xdr:colOff>860400</xdr:colOff>
      <xdr:row>94</xdr:row>
      <xdr:rowOff>0</xdr:rowOff>
    </xdr:to>
    <xdr:sp macro="" textlink="">
      <xdr:nvSpPr>
        <xdr:cNvPr id="1397" name="四角形: 角を丸くする 1396">
          <a:extLst>
            <a:ext uri="{FF2B5EF4-FFF2-40B4-BE49-F238E27FC236}">
              <a16:creationId xmlns:a16="http://schemas.microsoft.com/office/drawing/2014/main" id="{3223D4C3-8614-4DE3-A36B-E43A551031B9}"/>
            </a:ext>
          </a:extLst>
        </xdr:cNvPr>
        <xdr:cNvSpPr/>
      </xdr:nvSpPr>
      <xdr:spPr>
        <a:xfrm>
          <a:off x="8524875" y="13155930"/>
          <a:ext cx="860400" cy="86487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95</xdr:row>
      <xdr:rowOff>0</xdr:rowOff>
    </xdr:from>
    <xdr:to>
      <xdr:col>14</xdr:col>
      <xdr:colOff>0</xdr:colOff>
      <xdr:row>111</xdr:row>
      <xdr:rowOff>0</xdr:rowOff>
    </xdr:to>
    <xdr:sp macro="" textlink="">
      <xdr:nvSpPr>
        <xdr:cNvPr id="1398" name="四角形: 角を丸くする 1397">
          <a:extLst>
            <a:ext uri="{FF2B5EF4-FFF2-40B4-BE49-F238E27FC236}">
              <a16:creationId xmlns:a16="http://schemas.microsoft.com/office/drawing/2014/main" id="{C3EF7CFB-8C12-4B6E-BCBC-653E36CA2F85}"/>
            </a:ext>
          </a:extLst>
        </xdr:cNvPr>
        <xdr:cNvSpPr/>
      </xdr:nvSpPr>
      <xdr:spPr>
        <a:xfrm>
          <a:off x="166688" y="14068425"/>
          <a:ext cx="9324975" cy="464820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93</xdr:row>
      <xdr:rowOff>0</xdr:rowOff>
    </xdr:from>
    <xdr:to>
      <xdr:col>8</xdr:col>
      <xdr:colOff>0</xdr:colOff>
      <xdr:row>94</xdr:row>
      <xdr:rowOff>0</xdr:rowOff>
    </xdr:to>
    <xdr:sp macro="" textlink="">
      <xdr:nvSpPr>
        <xdr:cNvPr id="1399" name="四角形: 角を丸くする 1398">
          <a:extLst>
            <a:ext uri="{FF2B5EF4-FFF2-40B4-BE49-F238E27FC236}">
              <a16:creationId xmlns:a16="http://schemas.microsoft.com/office/drawing/2014/main" id="{DF4D48B0-0A9C-47B9-AF85-2919CDC283B4}"/>
            </a:ext>
          </a:extLst>
        </xdr:cNvPr>
        <xdr:cNvSpPr/>
      </xdr:nvSpPr>
      <xdr:spPr>
        <a:xfrm>
          <a:off x="3243263" y="13768388"/>
          <a:ext cx="1743075" cy="252412"/>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89</xdr:row>
      <xdr:rowOff>152400</xdr:rowOff>
    </xdr:from>
    <xdr:to>
      <xdr:col>8</xdr:col>
      <xdr:colOff>0</xdr:colOff>
      <xdr:row>92</xdr:row>
      <xdr:rowOff>788</xdr:rowOff>
    </xdr:to>
    <xdr:sp macro="" textlink="">
      <xdr:nvSpPr>
        <xdr:cNvPr id="1400" name="四角形: 角を丸くする 1399">
          <a:extLst>
            <a:ext uri="{FF2B5EF4-FFF2-40B4-BE49-F238E27FC236}">
              <a16:creationId xmlns:a16="http://schemas.microsoft.com/office/drawing/2014/main" id="{660E7E0F-6B32-408F-B714-7BEE0E3C7695}"/>
            </a:ext>
          </a:extLst>
        </xdr:cNvPr>
        <xdr:cNvSpPr/>
      </xdr:nvSpPr>
      <xdr:spPr>
        <a:xfrm>
          <a:off x="3981450" y="13315950"/>
          <a:ext cx="1004888" cy="405601"/>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112</xdr:row>
      <xdr:rowOff>1</xdr:rowOff>
    </xdr:from>
    <xdr:to>
      <xdr:col>12</xdr:col>
      <xdr:colOff>0</xdr:colOff>
      <xdr:row>113</xdr:row>
      <xdr:rowOff>0</xdr:rowOff>
    </xdr:to>
    <xdr:sp macro="" textlink="">
      <xdr:nvSpPr>
        <xdr:cNvPr id="1401" name="四角形: 角を丸くする 1400">
          <a:extLst>
            <a:ext uri="{FF2B5EF4-FFF2-40B4-BE49-F238E27FC236}">
              <a16:creationId xmlns:a16="http://schemas.microsoft.com/office/drawing/2014/main" id="{CE7BA1F1-1759-458C-B324-D611B2CFE33F}"/>
            </a:ext>
          </a:extLst>
        </xdr:cNvPr>
        <xdr:cNvSpPr/>
      </xdr:nvSpPr>
      <xdr:spPr>
        <a:xfrm>
          <a:off x="4988176" y="18764251"/>
          <a:ext cx="3370012" cy="252412"/>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87</xdr:row>
      <xdr:rowOff>0</xdr:rowOff>
    </xdr:from>
    <xdr:to>
      <xdr:col>9</xdr:col>
      <xdr:colOff>40466</xdr:colOff>
      <xdr:row>88</xdr:row>
      <xdr:rowOff>0</xdr:rowOff>
    </xdr:to>
    <xdr:sp macro="" textlink="">
      <xdr:nvSpPr>
        <xdr:cNvPr id="1405" name="四角形: 角を丸くする 1404">
          <a:extLst>
            <a:ext uri="{FF2B5EF4-FFF2-40B4-BE49-F238E27FC236}">
              <a16:creationId xmlns:a16="http://schemas.microsoft.com/office/drawing/2014/main" id="{75FCA0F3-C9A4-4B97-83F6-1B063B0D46C6}"/>
            </a:ext>
          </a:extLst>
        </xdr:cNvPr>
        <xdr:cNvSpPr/>
      </xdr:nvSpPr>
      <xdr:spPr>
        <a:xfrm>
          <a:off x="3298672" y="18459450"/>
          <a:ext cx="249489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a:t>
          </a:r>
        </a:p>
      </xdr:txBody>
    </xdr:sp>
    <xdr:clientData/>
  </xdr:twoCellAnchor>
  <xdr:oneCellAnchor>
    <xdr:from>
      <xdr:col>12</xdr:col>
      <xdr:colOff>165799</xdr:colOff>
      <xdr:row>88</xdr:row>
      <xdr:rowOff>230457</xdr:rowOff>
    </xdr:from>
    <xdr:ext cx="860400" cy="153170"/>
    <xdr:sp macro="" textlink="">
      <xdr:nvSpPr>
        <xdr:cNvPr id="928" name="テキスト ボックス 927">
          <a:extLst>
            <a:ext uri="{FF2B5EF4-FFF2-40B4-BE49-F238E27FC236}">
              <a16:creationId xmlns:a16="http://schemas.microsoft.com/office/drawing/2014/main" id="{FDE4FF7B-4A06-4214-BC60-B3258A8DF0CD}"/>
            </a:ext>
          </a:extLst>
        </xdr:cNvPr>
        <xdr:cNvSpPr txBox="1"/>
      </xdr:nvSpPr>
      <xdr:spPr>
        <a:xfrm>
          <a:off x="8523987" y="13165407"/>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90</xdr:row>
      <xdr:rowOff>4354</xdr:rowOff>
    </xdr:from>
    <xdr:to>
      <xdr:col>13</xdr:col>
      <xdr:colOff>860400</xdr:colOff>
      <xdr:row>90</xdr:row>
      <xdr:rowOff>4354</xdr:rowOff>
    </xdr:to>
    <xdr:cxnSp macro="">
      <xdr:nvCxnSpPr>
        <xdr:cNvPr id="929" name="直線コネクタ 928">
          <a:extLst>
            <a:ext uri="{FF2B5EF4-FFF2-40B4-BE49-F238E27FC236}">
              <a16:creationId xmlns:a16="http://schemas.microsoft.com/office/drawing/2014/main" id="{78A34AB9-BC1E-4384-92D6-875A7CF3CE85}"/>
            </a:ext>
          </a:extLst>
        </xdr:cNvPr>
        <xdr:cNvCxnSpPr/>
      </xdr:nvCxnSpPr>
      <xdr:spPr>
        <a:xfrm>
          <a:off x="8524875" y="1332030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101</xdr:row>
      <xdr:rowOff>193186</xdr:rowOff>
    </xdr:from>
    <xdr:to>
      <xdr:col>0</xdr:col>
      <xdr:colOff>114300</xdr:colOff>
      <xdr:row>101</xdr:row>
      <xdr:rowOff>298698</xdr:rowOff>
    </xdr:to>
    <xdr:sp macro="" textlink="">
      <xdr:nvSpPr>
        <xdr:cNvPr id="930" name="二等辺三角形 929">
          <a:extLst>
            <a:ext uri="{FF2B5EF4-FFF2-40B4-BE49-F238E27FC236}">
              <a16:creationId xmlns:a16="http://schemas.microsoft.com/office/drawing/2014/main" id="{478F8294-C3BD-4CE0-9D49-96B2D1AA1ACA}"/>
            </a:ext>
          </a:extLst>
        </xdr:cNvPr>
        <xdr:cNvSpPr/>
      </xdr:nvSpPr>
      <xdr:spPr>
        <a:xfrm rot="5400000">
          <a:off x="18986" y="15776759"/>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91</xdr:row>
      <xdr:rowOff>54884</xdr:rowOff>
    </xdr:from>
    <xdr:ext cx="436180" cy="173420"/>
    <xdr:sp macro="" textlink="">
      <xdr:nvSpPr>
        <xdr:cNvPr id="931" name="テキスト ボックス 930">
          <a:extLst>
            <a:ext uri="{FF2B5EF4-FFF2-40B4-BE49-F238E27FC236}">
              <a16:creationId xmlns:a16="http://schemas.microsoft.com/office/drawing/2014/main" id="{3DD542FA-2A53-4190-A14F-D1A5AC133B30}"/>
            </a:ext>
          </a:extLst>
        </xdr:cNvPr>
        <xdr:cNvSpPr txBox="1"/>
      </xdr:nvSpPr>
      <xdr:spPr>
        <a:xfrm>
          <a:off x="5096700" y="1352323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93</xdr:row>
      <xdr:rowOff>65011</xdr:rowOff>
    </xdr:from>
    <xdr:ext cx="436180" cy="173420"/>
    <xdr:sp macro="" textlink="">
      <xdr:nvSpPr>
        <xdr:cNvPr id="934" name="テキスト ボックス 933">
          <a:extLst>
            <a:ext uri="{FF2B5EF4-FFF2-40B4-BE49-F238E27FC236}">
              <a16:creationId xmlns:a16="http://schemas.microsoft.com/office/drawing/2014/main" id="{952E12D7-1CF4-4C33-844B-B68AEFE5D2EA}"/>
            </a:ext>
          </a:extLst>
        </xdr:cNvPr>
        <xdr:cNvSpPr txBox="1"/>
      </xdr:nvSpPr>
      <xdr:spPr>
        <a:xfrm>
          <a:off x="5096700" y="13833399"/>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91</xdr:row>
      <xdr:rowOff>249246</xdr:rowOff>
    </xdr:from>
    <xdr:ext cx="310050" cy="173420"/>
    <xdr:sp macro="" textlink="">
      <xdr:nvSpPr>
        <xdr:cNvPr id="937" name="テキスト ボックス 936">
          <a:extLst>
            <a:ext uri="{FF2B5EF4-FFF2-40B4-BE49-F238E27FC236}">
              <a16:creationId xmlns:a16="http://schemas.microsoft.com/office/drawing/2014/main" id="{9A226B58-4143-4F0E-BFBB-5AA41C890807}"/>
            </a:ext>
          </a:extLst>
        </xdr:cNvPr>
        <xdr:cNvSpPr txBox="1"/>
      </xdr:nvSpPr>
      <xdr:spPr>
        <a:xfrm>
          <a:off x="7839228" y="1371759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93</xdr:row>
      <xdr:rowOff>0</xdr:rowOff>
    </xdr:from>
    <xdr:to>
      <xdr:col>7</xdr:col>
      <xdr:colOff>0</xdr:colOff>
      <xdr:row>94</xdr:row>
      <xdr:rowOff>0</xdr:rowOff>
    </xdr:to>
    <xdr:cxnSp macro="">
      <xdr:nvCxnSpPr>
        <xdr:cNvPr id="938" name="直線コネクタ 937">
          <a:extLst>
            <a:ext uri="{FF2B5EF4-FFF2-40B4-BE49-F238E27FC236}">
              <a16:creationId xmlns:a16="http://schemas.microsoft.com/office/drawing/2014/main" id="{636BF5F1-BC51-4BBD-8129-032258D9357E}"/>
            </a:ext>
          </a:extLst>
        </xdr:cNvPr>
        <xdr:cNvCxnSpPr/>
      </xdr:nvCxnSpPr>
      <xdr:spPr>
        <a:xfrm>
          <a:off x="3981450" y="13768388"/>
          <a:ext cx="0" cy="2524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90</xdr:row>
      <xdr:rowOff>152400</xdr:rowOff>
    </xdr:from>
    <xdr:to>
      <xdr:col>8</xdr:col>
      <xdr:colOff>0</xdr:colOff>
      <xdr:row>90</xdr:row>
      <xdr:rowOff>152400</xdr:rowOff>
    </xdr:to>
    <xdr:cxnSp macro="">
      <xdr:nvCxnSpPr>
        <xdr:cNvPr id="943" name="直線コネクタ 942">
          <a:extLst>
            <a:ext uri="{FF2B5EF4-FFF2-40B4-BE49-F238E27FC236}">
              <a16:creationId xmlns:a16="http://schemas.microsoft.com/office/drawing/2014/main" id="{684E48A2-CAC5-45A4-9EF5-95D9FE22DE67}"/>
            </a:ext>
          </a:extLst>
        </xdr:cNvPr>
        <xdr:cNvCxnSpPr/>
      </xdr:nvCxnSpPr>
      <xdr:spPr>
        <a:xfrm>
          <a:off x="3981450" y="13468350"/>
          <a:ext cx="100488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95</xdr:row>
      <xdr:rowOff>0</xdr:rowOff>
    </xdr:from>
    <xdr:to>
      <xdr:col>2</xdr:col>
      <xdr:colOff>0</xdr:colOff>
      <xdr:row>111</xdr:row>
      <xdr:rowOff>0</xdr:rowOff>
    </xdr:to>
    <xdr:cxnSp macro="">
      <xdr:nvCxnSpPr>
        <xdr:cNvPr id="944" name="直線コネクタ 943">
          <a:extLst>
            <a:ext uri="{FF2B5EF4-FFF2-40B4-BE49-F238E27FC236}">
              <a16:creationId xmlns:a16="http://schemas.microsoft.com/office/drawing/2014/main" id="{0789C02F-71CC-412D-877D-20B1520A5732}"/>
            </a:ext>
          </a:extLst>
        </xdr:cNvPr>
        <xdr:cNvCxnSpPr/>
      </xdr:nvCxnSpPr>
      <xdr:spPr>
        <a:xfrm>
          <a:off x="866775"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96</xdr:row>
      <xdr:rowOff>0</xdr:rowOff>
    </xdr:from>
    <xdr:to>
      <xdr:col>3</xdr:col>
      <xdr:colOff>0</xdr:colOff>
      <xdr:row>111</xdr:row>
      <xdr:rowOff>0</xdr:rowOff>
    </xdr:to>
    <xdr:cxnSp macro="">
      <xdr:nvCxnSpPr>
        <xdr:cNvPr id="945" name="直線コネクタ 944">
          <a:extLst>
            <a:ext uri="{FF2B5EF4-FFF2-40B4-BE49-F238E27FC236}">
              <a16:creationId xmlns:a16="http://schemas.microsoft.com/office/drawing/2014/main" id="{CDD1AD8F-CF50-4599-A1F9-A512C7D45D7B}"/>
            </a:ext>
          </a:extLst>
        </xdr:cNvPr>
        <xdr:cNvCxnSpPr/>
      </xdr:nvCxnSpPr>
      <xdr:spPr>
        <a:xfrm>
          <a:off x="1414463" y="14192250"/>
          <a:ext cx="0" cy="4524375"/>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96</xdr:row>
      <xdr:rowOff>0</xdr:rowOff>
    </xdr:from>
    <xdr:to>
      <xdr:col>4</xdr:col>
      <xdr:colOff>0</xdr:colOff>
      <xdr:row>111</xdr:row>
      <xdr:rowOff>0</xdr:rowOff>
    </xdr:to>
    <xdr:cxnSp macro="">
      <xdr:nvCxnSpPr>
        <xdr:cNvPr id="946" name="直線コネクタ 945">
          <a:extLst>
            <a:ext uri="{FF2B5EF4-FFF2-40B4-BE49-F238E27FC236}">
              <a16:creationId xmlns:a16="http://schemas.microsoft.com/office/drawing/2014/main" id="{0422E57C-82C0-4DFB-8D1D-0714AAD544BA}"/>
            </a:ext>
          </a:extLst>
        </xdr:cNvPr>
        <xdr:cNvCxnSpPr/>
      </xdr:nvCxnSpPr>
      <xdr:spPr>
        <a:xfrm>
          <a:off x="2228850" y="14192250"/>
          <a:ext cx="0" cy="4524375"/>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95</xdr:row>
      <xdr:rowOff>0</xdr:rowOff>
    </xdr:from>
    <xdr:to>
      <xdr:col>4</xdr:col>
      <xdr:colOff>587828</xdr:colOff>
      <xdr:row>111</xdr:row>
      <xdr:rowOff>0</xdr:rowOff>
    </xdr:to>
    <xdr:cxnSp macro="">
      <xdr:nvCxnSpPr>
        <xdr:cNvPr id="947" name="直線コネクタ 946">
          <a:extLst>
            <a:ext uri="{FF2B5EF4-FFF2-40B4-BE49-F238E27FC236}">
              <a16:creationId xmlns:a16="http://schemas.microsoft.com/office/drawing/2014/main" id="{1EBBEC47-C8F2-43B5-816A-B941E955F1B8}"/>
            </a:ext>
          </a:extLst>
        </xdr:cNvPr>
        <xdr:cNvCxnSpPr/>
      </xdr:nvCxnSpPr>
      <xdr:spPr>
        <a:xfrm>
          <a:off x="2740478"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95</xdr:row>
      <xdr:rowOff>0</xdr:rowOff>
    </xdr:from>
    <xdr:to>
      <xdr:col>6</xdr:col>
      <xdr:colOff>0</xdr:colOff>
      <xdr:row>111</xdr:row>
      <xdr:rowOff>0</xdr:rowOff>
    </xdr:to>
    <xdr:cxnSp macro="">
      <xdr:nvCxnSpPr>
        <xdr:cNvPr id="948" name="直線コネクタ 947">
          <a:extLst>
            <a:ext uri="{FF2B5EF4-FFF2-40B4-BE49-F238E27FC236}">
              <a16:creationId xmlns:a16="http://schemas.microsoft.com/office/drawing/2014/main" id="{93E054B5-FC03-4E29-B06D-333E72012ED6}"/>
            </a:ext>
          </a:extLst>
        </xdr:cNvPr>
        <xdr:cNvCxnSpPr/>
      </xdr:nvCxnSpPr>
      <xdr:spPr>
        <a:xfrm>
          <a:off x="3243263"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96</xdr:row>
      <xdr:rowOff>0</xdr:rowOff>
    </xdr:from>
    <xdr:to>
      <xdr:col>4</xdr:col>
      <xdr:colOff>587828</xdr:colOff>
      <xdr:row>96</xdr:row>
      <xdr:rowOff>0</xdr:rowOff>
    </xdr:to>
    <xdr:cxnSp macro="">
      <xdr:nvCxnSpPr>
        <xdr:cNvPr id="949" name="直線コネクタ 948">
          <a:extLst>
            <a:ext uri="{FF2B5EF4-FFF2-40B4-BE49-F238E27FC236}">
              <a16:creationId xmlns:a16="http://schemas.microsoft.com/office/drawing/2014/main" id="{2BB60671-7E47-40F9-9F1C-85C37F34EEE4}"/>
            </a:ext>
          </a:extLst>
        </xdr:cNvPr>
        <xdr:cNvCxnSpPr/>
      </xdr:nvCxnSpPr>
      <xdr:spPr>
        <a:xfrm>
          <a:off x="866775" y="14192250"/>
          <a:ext cx="187370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97</xdr:row>
      <xdr:rowOff>0</xdr:rowOff>
    </xdr:from>
    <xdr:to>
      <xdr:col>14</xdr:col>
      <xdr:colOff>0</xdr:colOff>
      <xdr:row>97</xdr:row>
      <xdr:rowOff>0</xdr:rowOff>
    </xdr:to>
    <xdr:cxnSp macro="">
      <xdr:nvCxnSpPr>
        <xdr:cNvPr id="950" name="直線コネクタ 949">
          <a:extLst>
            <a:ext uri="{FF2B5EF4-FFF2-40B4-BE49-F238E27FC236}">
              <a16:creationId xmlns:a16="http://schemas.microsoft.com/office/drawing/2014/main" id="{9055DCD5-8E1F-4648-A2FF-A0C64FF5BF4F}"/>
            </a:ext>
          </a:extLst>
        </xdr:cNvPr>
        <xdr:cNvCxnSpPr/>
      </xdr:nvCxnSpPr>
      <xdr:spPr>
        <a:xfrm>
          <a:off x="166551" y="14316075"/>
          <a:ext cx="9325112"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95</xdr:row>
      <xdr:rowOff>0</xdr:rowOff>
    </xdr:from>
    <xdr:to>
      <xdr:col>8</xdr:col>
      <xdr:colOff>0</xdr:colOff>
      <xdr:row>111</xdr:row>
      <xdr:rowOff>0</xdr:rowOff>
    </xdr:to>
    <xdr:cxnSp macro="">
      <xdr:nvCxnSpPr>
        <xdr:cNvPr id="951" name="直線コネクタ 950">
          <a:extLst>
            <a:ext uri="{FF2B5EF4-FFF2-40B4-BE49-F238E27FC236}">
              <a16:creationId xmlns:a16="http://schemas.microsoft.com/office/drawing/2014/main" id="{0F3F0247-E252-4D7E-91A5-24533F660FF2}"/>
            </a:ext>
          </a:extLst>
        </xdr:cNvPr>
        <xdr:cNvCxnSpPr/>
      </xdr:nvCxnSpPr>
      <xdr:spPr>
        <a:xfrm>
          <a:off x="4986338"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95</xdr:row>
      <xdr:rowOff>0</xdr:rowOff>
    </xdr:from>
    <xdr:to>
      <xdr:col>10</xdr:col>
      <xdr:colOff>0</xdr:colOff>
      <xdr:row>111</xdr:row>
      <xdr:rowOff>0</xdr:rowOff>
    </xdr:to>
    <xdr:cxnSp macro="">
      <xdr:nvCxnSpPr>
        <xdr:cNvPr id="952" name="直線コネクタ 951">
          <a:extLst>
            <a:ext uri="{FF2B5EF4-FFF2-40B4-BE49-F238E27FC236}">
              <a16:creationId xmlns:a16="http://schemas.microsoft.com/office/drawing/2014/main" id="{363F9AB5-1E01-4991-858B-5A7EF29AB1E0}"/>
            </a:ext>
          </a:extLst>
        </xdr:cNvPr>
        <xdr:cNvCxnSpPr/>
      </xdr:nvCxnSpPr>
      <xdr:spPr>
        <a:xfrm>
          <a:off x="6805613"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95</xdr:row>
      <xdr:rowOff>0</xdr:rowOff>
    </xdr:from>
    <xdr:to>
      <xdr:col>10</xdr:col>
      <xdr:colOff>809624</xdr:colOff>
      <xdr:row>111</xdr:row>
      <xdr:rowOff>0</xdr:rowOff>
    </xdr:to>
    <xdr:cxnSp macro="">
      <xdr:nvCxnSpPr>
        <xdr:cNvPr id="953" name="直線コネクタ 952">
          <a:extLst>
            <a:ext uri="{FF2B5EF4-FFF2-40B4-BE49-F238E27FC236}">
              <a16:creationId xmlns:a16="http://schemas.microsoft.com/office/drawing/2014/main" id="{9652CE2D-A382-4228-A98D-F82D8A3C9E53}"/>
            </a:ext>
          </a:extLst>
        </xdr:cNvPr>
        <xdr:cNvCxnSpPr/>
      </xdr:nvCxnSpPr>
      <xdr:spPr>
        <a:xfrm>
          <a:off x="7615237"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95</xdr:row>
      <xdr:rowOff>0</xdr:rowOff>
    </xdr:from>
    <xdr:to>
      <xdr:col>13</xdr:col>
      <xdr:colOff>1905</xdr:colOff>
      <xdr:row>111</xdr:row>
      <xdr:rowOff>0</xdr:rowOff>
    </xdr:to>
    <xdr:cxnSp macro="">
      <xdr:nvCxnSpPr>
        <xdr:cNvPr id="954" name="直線コネクタ 953">
          <a:extLst>
            <a:ext uri="{FF2B5EF4-FFF2-40B4-BE49-F238E27FC236}">
              <a16:creationId xmlns:a16="http://schemas.microsoft.com/office/drawing/2014/main" id="{98F7EAD9-FD11-4947-97F9-14DBBEB2F5C7}"/>
            </a:ext>
          </a:extLst>
        </xdr:cNvPr>
        <xdr:cNvCxnSpPr/>
      </xdr:nvCxnSpPr>
      <xdr:spPr>
        <a:xfrm>
          <a:off x="8526780"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98</xdr:row>
      <xdr:rowOff>0</xdr:rowOff>
    </xdr:from>
    <xdr:to>
      <xdr:col>14</xdr:col>
      <xdr:colOff>0</xdr:colOff>
      <xdr:row>98</xdr:row>
      <xdr:rowOff>0</xdr:rowOff>
    </xdr:to>
    <xdr:cxnSp macro="">
      <xdr:nvCxnSpPr>
        <xdr:cNvPr id="955" name="直線コネクタ 954">
          <a:extLst>
            <a:ext uri="{FF2B5EF4-FFF2-40B4-BE49-F238E27FC236}">
              <a16:creationId xmlns:a16="http://schemas.microsoft.com/office/drawing/2014/main" id="{0CFD4CEA-1600-4168-B6F5-78C7950900D8}"/>
            </a:ext>
          </a:extLst>
        </xdr:cNvPr>
        <xdr:cNvCxnSpPr/>
      </xdr:nvCxnSpPr>
      <xdr:spPr>
        <a:xfrm>
          <a:off x="166688" y="1463040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99</xdr:row>
      <xdr:rowOff>0</xdr:rowOff>
    </xdr:from>
    <xdr:to>
      <xdr:col>14</xdr:col>
      <xdr:colOff>0</xdr:colOff>
      <xdr:row>99</xdr:row>
      <xdr:rowOff>0</xdr:rowOff>
    </xdr:to>
    <xdr:cxnSp macro="">
      <xdr:nvCxnSpPr>
        <xdr:cNvPr id="956" name="直線コネクタ 955">
          <a:extLst>
            <a:ext uri="{FF2B5EF4-FFF2-40B4-BE49-F238E27FC236}">
              <a16:creationId xmlns:a16="http://schemas.microsoft.com/office/drawing/2014/main" id="{DDD41C84-1973-4A7B-A35D-D8A6ED452BCA}"/>
            </a:ext>
          </a:extLst>
        </xdr:cNvPr>
        <xdr:cNvCxnSpPr/>
      </xdr:nvCxnSpPr>
      <xdr:spPr>
        <a:xfrm>
          <a:off x="166688" y="1494472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100</xdr:row>
      <xdr:rowOff>0</xdr:rowOff>
    </xdr:from>
    <xdr:to>
      <xdr:col>14</xdr:col>
      <xdr:colOff>0</xdr:colOff>
      <xdr:row>100</xdr:row>
      <xdr:rowOff>0</xdr:rowOff>
    </xdr:to>
    <xdr:cxnSp macro="">
      <xdr:nvCxnSpPr>
        <xdr:cNvPr id="957" name="直線コネクタ 956">
          <a:extLst>
            <a:ext uri="{FF2B5EF4-FFF2-40B4-BE49-F238E27FC236}">
              <a16:creationId xmlns:a16="http://schemas.microsoft.com/office/drawing/2014/main" id="{4AB8D6A8-E578-422A-B43E-2BD468FBC5E9}"/>
            </a:ext>
          </a:extLst>
        </xdr:cNvPr>
        <xdr:cNvCxnSpPr/>
      </xdr:nvCxnSpPr>
      <xdr:spPr>
        <a:xfrm>
          <a:off x="166688" y="1525905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101</xdr:row>
      <xdr:rowOff>0</xdr:rowOff>
    </xdr:from>
    <xdr:to>
      <xdr:col>14</xdr:col>
      <xdr:colOff>0</xdr:colOff>
      <xdr:row>101</xdr:row>
      <xdr:rowOff>0</xdr:rowOff>
    </xdr:to>
    <xdr:cxnSp macro="">
      <xdr:nvCxnSpPr>
        <xdr:cNvPr id="958" name="直線コネクタ 957">
          <a:extLst>
            <a:ext uri="{FF2B5EF4-FFF2-40B4-BE49-F238E27FC236}">
              <a16:creationId xmlns:a16="http://schemas.microsoft.com/office/drawing/2014/main" id="{1DDE0E95-16A5-4333-AEC8-B66543E7308B}"/>
            </a:ext>
          </a:extLst>
        </xdr:cNvPr>
        <xdr:cNvCxnSpPr/>
      </xdr:nvCxnSpPr>
      <xdr:spPr>
        <a:xfrm>
          <a:off x="166688" y="1557337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102</xdr:row>
      <xdr:rowOff>0</xdr:rowOff>
    </xdr:from>
    <xdr:to>
      <xdr:col>14</xdr:col>
      <xdr:colOff>0</xdr:colOff>
      <xdr:row>102</xdr:row>
      <xdr:rowOff>0</xdr:rowOff>
    </xdr:to>
    <xdr:cxnSp macro="">
      <xdr:nvCxnSpPr>
        <xdr:cNvPr id="959" name="直線コネクタ 958">
          <a:extLst>
            <a:ext uri="{FF2B5EF4-FFF2-40B4-BE49-F238E27FC236}">
              <a16:creationId xmlns:a16="http://schemas.microsoft.com/office/drawing/2014/main" id="{34AC19DA-FDB3-4295-AE9A-8C596C99B6E5}"/>
            </a:ext>
          </a:extLst>
        </xdr:cNvPr>
        <xdr:cNvCxnSpPr/>
      </xdr:nvCxnSpPr>
      <xdr:spPr>
        <a:xfrm>
          <a:off x="166688" y="1588770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103</xdr:row>
      <xdr:rowOff>0</xdr:rowOff>
    </xdr:from>
    <xdr:to>
      <xdr:col>14</xdr:col>
      <xdr:colOff>0</xdr:colOff>
      <xdr:row>103</xdr:row>
      <xdr:rowOff>0</xdr:rowOff>
    </xdr:to>
    <xdr:cxnSp macro="">
      <xdr:nvCxnSpPr>
        <xdr:cNvPr id="1409" name="直線コネクタ 1408">
          <a:extLst>
            <a:ext uri="{FF2B5EF4-FFF2-40B4-BE49-F238E27FC236}">
              <a16:creationId xmlns:a16="http://schemas.microsoft.com/office/drawing/2014/main" id="{8EDB910D-62DA-45F8-89EB-9A6A26A80058}"/>
            </a:ext>
          </a:extLst>
        </xdr:cNvPr>
        <xdr:cNvCxnSpPr/>
      </xdr:nvCxnSpPr>
      <xdr:spPr>
        <a:xfrm>
          <a:off x="166688" y="1620202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104</xdr:row>
      <xdr:rowOff>0</xdr:rowOff>
    </xdr:from>
    <xdr:to>
      <xdr:col>14</xdr:col>
      <xdr:colOff>0</xdr:colOff>
      <xdr:row>104</xdr:row>
      <xdr:rowOff>0</xdr:rowOff>
    </xdr:to>
    <xdr:cxnSp macro="">
      <xdr:nvCxnSpPr>
        <xdr:cNvPr id="1411" name="直線コネクタ 1410">
          <a:extLst>
            <a:ext uri="{FF2B5EF4-FFF2-40B4-BE49-F238E27FC236}">
              <a16:creationId xmlns:a16="http://schemas.microsoft.com/office/drawing/2014/main" id="{8A962B1A-5E16-4573-8BC6-B3E8A32BEC0D}"/>
            </a:ext>
          </a:extLst>
        </xdr:cNvPr>
        <xdr:cNvCxnSpPr/>
      </xdr:nvCxnSpPr>
      <xdr:spPr>
        <a:xfrm>
          <a:off x="166688" y="1651635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107</xdr:row>
      <xdr:rowOff>0</xdr:rowOff>
    </xdr:from>
    <xdr:to>
      <xdr:col>14</xdr:col>
      <xdr:colOff>0</xdr:colOff>
      <xdr:row>107</xdr:row>
      <xdr:rowOff>0</xdr:rowOff>
    </xdr:to>
    <xdr:cxnSp macro="">
      <xdr:nvCxnSpPr>
        <xdr:cNvPr id="1418" name="直線コネクタ 1417">
          <a:extLst>
            <a:ext uri="{FF2B5EF4-FFF2-40B4-BE49-F238E27FC236}">
              <a16:creationId xmlns:a16="http://schemas.microsoft.com/office/drawing/2014/main" id="{14BE060D-6885-43B4-B3EA-FFBBB6BE77A1}"/>
            </a:ext>
          </a:extLst>
        </xdr:cNvPr>
        <xdr:cNvCxnSpPr/>
      </xdr:nvCxnSpPr>
      <xdr:spPr>
        <a:xfrm>
          <a:off x="166688" y="1745932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109</xdr:row>
      <xdr:rowOff>0</xdr:rowOff>
    </xdr:from>
    <xdr:to>
      <xdr:col>14</xdr:col>
      <xdr:colOff>0</xdr:colOff>
      <xdr:row>109</xdr:row>
      <xdr:rowOff>0</xdr:rowOff>
    </xdr:to>
    <xdr:cxnSp macro="">
      <xdr:nvCxnSpPr>
        <xdr:cNvPr id="1444" name="直線コネクタ 1443">
          <a:extLst>
            <a:ext uri="{FF2B5EF4-FFF2-40B4-BE49-F238E27FC236}">
              <a16:creationId xmlns:a16="http://schemas.microsoft.com/office/drawing/2014/main" id="{59120276-B724-43C1-B432-0A943F64B56E}"/>
            </a:ext>
          </a:extLst>
        </xdr:cNvPr>
        <xdr:cNvCxnSpPr/>
      </xdr:nvCxnSpPr>
      <xdr:spPr>
        <a:xfrm>
          <a:off x="166688" y="1808797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110</xdr:row>
      <xdr:rowOff>0</xdr:rowOff>
    </xdr:from>
    <xdr:to>
      <xdr:col>14</xdr:col>
      <xdr:colOff>0</xdr:colOff>
      <xdr:row>110</xdr:row>
      <xdr:rowOff>0</xdr:rowOff>
    </xdr:to>
    <xdr:cxnSp macro="">
      <xdr:nvCxnSpPr>
        <xdr:cNvPr id="1445" name="直線コネクタ 1444">
          <a:extLst>
            <a:ext uri="{FF2B5EF4-FFF2-40B4-BE49-F238E27FC236}">
              <a16:creationId xmlns:a16="http://schemas.microsoft.com/office/drawing/2014/main" id="{0458BE1E-7020-4330-8707-4E2C070A3FC8}"/>
            </a:ext>
          </a:extLst>
        </xdr:cNvPr>
        <xdr:cNvCxnSpPr/>
      </xdr:nvCxnSpPr>
      <xdr:spPr>
        <a:xfrm>
          <a:off x="166688" y="1840230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112</xdr:row>
      <xdr:rowOff>0</xdr:rowOff>
    </xdr:from>
    <xdr:to>
      <xdr:col>10</xdr:col>
      <xdr:colOff>0</xdr:colOff>
      <xdr:row>113</xdr:row>
      <xdr:rowOff>0</xdr:rowOff>
    </xdr:to>
    <xdr:cxnSp macro="">
      <xdr:nvCxnSpPr>
        <xdr:cNvPr id="1446" name="直線コネクタ 1445">
          <a:extLst>
            <a:ext uri="{FF2B5EF4-FFF2-40B4-BE49-F238E27FC236}">
              <a16:creationId xmlns:a16="http://schemas.microsoft.com/office/drawing/2014/main" id="{50F3F60F-85ED-4055-8EC6-B45ED2BD30ED}"/>
            </a:ext>
          </a:extLst>
        </xdr:cNvPr>
        <xdr:cNvCxnSpPr/>
      </xdr:nvCxnSpPr>
      <xdr:spPr>
        <a:xfrm>
          <a:off x="6805613" y="18764250"/>
          <a:ext cx="0" cy="252413"/>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112</xdr:row>
      <xdr:rowOff>0</xdr:rowOff>
    </xdr:from>
    <xdr:to>
      <xdr:col>11</xdr:col>
      <xdr:colOff>0</xdr:colOff>
      <xdr:row>113</xdr:row>
      <xdr:rowOff>0</xdr:rowOff>
    </xdr:to>
    <xdr:cxnSp macro="">
      <xdr:nvCxnSpPr>
        <xdr:cNvPr id="1448" name="直線コネクタ 1447">
          <a:extLst>
            <a:ext uri="{FF2B5EF4-FFF2-40B4-BE49-F238E27FC236}">
              <a16:creationId xmlns:a16="http://schemas.microsoft.com/office/drawing/2014/main" id="{7D1BAA99-F37E-4EDD-B093-CE2939ED9307}"/>
            </a:ext>
          </a:extLst>
        </xdr:cNvPr>
        <xdr:cNvCxnSpPr/>
      </xdr:nvCxnSpPr>
      <xdr:spPr>
        <a:xfrm>
          <a:off x="7620000" y="18764250"/>
          <a:ext cx="0" cy="252413"/>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89</xdr:row>
      <xdr:rowOff>77242</xdr:rowOff>
    </xdr:from>
    <xdr:ext cx="642930" cy="173420"/>
    <xdr:sp macro="" textlink="">
      <xdr:nvSpPr>
        <xdr:cNvPr id="1449" name="テキスト ボックス 1448">
          <a:extLst>
            <a:ext uri="{FF2B5EF4-FFF2-40B4-BE49-F238E27FC236}">
              <a16:creationId xmlns:a16="http://schemas.microsoft.com/office/drawing/2014/main" id="{97BE9BAC-15CC-4897-94C8-6CC4D9793E84}"/>
            </a:ext>
          </a:extLst>
        </xdr:cNvPr>
        <xdr:cNvSpPr txBox="1"/>
      </xdr:nvSpPr>
      <xdr:spPr>
        <a:xfrm>
          <a:off x="5096701" y="1324079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95</xdr:row>
      <xdr:rowOff>0</xdr:rowOff>
    </xdr:from>
    <xdr:to>
      <xdr:col>12</xdr:col>
      <xdr:colOff>0</xdr:colOff>
      <xdr:row>111</xdr:row>
      <xdr:rowOff>0</xdr:rowOff>
    </xdr:to>
    <xdr:cxnSp macro="">
      <xdr:nvCxnSpPr>
        <xdr:cNvPr id="1450" name="直線コネクタ 1449">
          <a:extLst>
            <a:ext uri="{FF2B5EF4-FFF2-40B4-BE49-F238E27FC236}">
              <a16:creationId xmlns:a16="http://schemas.microsoft.com/office/drawing/2014/main" id="{757D7C77-C794-42EB-A3DF-ACCE327C07AF}"/>
            </a:ext>
          </a:extLst>
        </xdr:cNvPr>
        <xdr:cNvCxnSpPr/>
      </xdr:nvCxnSpPr>
      <xdr:spPr>
        <a:xfrm>
          <a:off x="8358188"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108</xdr:row>
      <xdr:rowOff>0</xdr:rowOff>
    </xdr:from>
    <xdr:to>
      <xdr:col>14</xdr:col>
      <xdr:colOff>0</xdr:colOff>
      <xdr:row>108</xdr:row>
      <xdr:rowOff>0</xdr:rowOff>
    </xdr:to>
    <xdr:cxnSp macro="">
      <xdr:nvCxnSpPr>
        <xdr:cNvPr id="1451" name="直線コネクタ 1450">
          <a:extLst>
            <a:ext uri="{FF2B5EF4-FFF2-40B4-BE49-F238E27FC236}">
              <a16:creationId xmlns:a16="http://schemas.microsoft.com/office/drawing/2014/main" id="{F5BC7D64-C6FE-42E0-8CE7-508FC8AC7858}"/>
            </a:ext>
          </a:extLst>
        </xdr:cNvPr>
        <xdr:cNvCxnSpPr/>
      </xdr:nvCxnSpPr>
      <xdr:spPr>
        <a:xfrm>
          <a:off x="166688" y="1777365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105</xdr:row>
      <xdr:rowOff>0</xdr:rowOff>
    </xdr:from>
    <xdr:to>
      <xdr:col>14</xdr:col>
      <xdr:colOff>0</xdr:colOff>
      <xdr:row>105</xdr:row>
      <xdr:rowOff>0</xdr:rowOff>
    </xdr:to>
    <xdr:cxnSp macro="">
      <xdr:nvCxnSpPr>
        <xdr:cNvPr id="1452" name="直線コネクタ 1451">
          <a:extLst>
            <a:ext uri="{FF2B5EF4-FFF2-40B4-BE49-F238E27FC236}">
              <a16:creationId xmlns:a16="http://schemas.microsoft.com/office/drawing/2014/main" id="{3D21E466-DABE-494F-A446-2AE0D4DA9FA9}"/>
            </a:ext>
          </a:extLst>
        </xdr:cNvPr>
        <xdr:cNvCxnSpPr/>
      </xdr:nvCxnSpPr>
      <xdr:spPr>
        <a:xfrm>
          <a:off x="166688" y="1683067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106</xdr:row>
      <xdr:rowOff>0</xdr:rowOff>
    </xdr:from>
    <xdr:to>
      <xdr:col>14</xdr:col>
      <xdr:colOff>0</xdr:colOff>
      <xdr:row>106</xdr:row>
      <xdr:rowOff>0</xdr:rowOff>
    </xdr:to>
    <xdr:cxnSp macro="">
      <xdr:nvCxnSpPr>
        <xdr:cNvPr id="1453" name="直線コネクタ 1452">
          <a:extLst>
            <a:ext uri="{FF2B5EF4-FFF2-40B4-BE49-F238E27FC236}">
              <a16:creationId xmlns:a16="http://schemas.microsoft.com/office/drawing/2014/main" id="{F19BDEAC-FEE2-416D-8A71-2DF01938958B}"/>
            </a:ext>
          </a:extLst>
        </xdr:cNvPr>
        <xdr:cNvCxnSpPr/>
      </xdr:nvCxnSpPr>
      <xdr:spPr>
        <a:xfrm>
          <a:off x="166688" y="1714500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117</xdr:row>
      <xdr:rowOff>2177</xdr:rowOff>
    </xdr:from>
    <xdr:to>
      <xdr:col>12</xdr:col>
      <xdr:colOff>106680</xdr:colOff>
      <xdr:row>122</xdr:row>
      <xdr:rowOff>0</xdr:rowOff>
    </xdr:to>
    <xdr:sp macro="" textlink="">
      <xdr:nvSpPr>
        <xdr:cNvPr id="1632" name="四角形: 角を丸くする 1631">
          <a:extLst>
            <a:ext uri="{FF2B5EF4-FFF2-40B4-BE49-F238E27FC236}">
              <a16:creationId xmlns:a16="http://schemas.microsoft.com/office/drawing/2014/main" id="{2227BD39-F447-4AAD-80D8-E5534BA0D3DD}"/>
            </a:ext>
          </a:extLst>
        </xdr:cNvPr>
        <xdr:cNvSpPr/>
      </xdr:nvSpPr>
      <xdr:spPr>
        <a:xfrm>
          <a:off x="5040499" y="19404274"/>
          <a:ext cx="3432415" cy="854416"/>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116</xdr:row>
      <xdr:rowOff>220980</xdr:rowOff>
    </xdr:from>
    <xdr:to>
      <xdr:col>13</xdr:col>
      <xdr:colOff>860400</xdr:colOff>
      <xdr:row>122</xdr:row>
      <xdr:rowOff>0</xdr:rowOff>
    </xdr:to>
    <xdr:sp macro="" textlink="">
      <xdr:nvSpPr>
        <xdr:cNvPr id="1633" name="四角形: 角を丸くする 1632">
          <a:extLst>
            <a:ext uri="{FF2B5EF4-FFF2-40B4-BE49-F238E27FC236}">
              <a16:creationId xmlns:a16="http://schemas.microsoft.com/office/drawing/2014/main" id="{2BBDAA07-36E3-4F3F-9FAA-DA4724716430}"/>
            </a:ext>
          </a:extLst>
        </xdr:cNvPr>
        <xdr:cNvSpPr/>
      </xdr:nvSpPr>
      <xdr:spPr>
        <a:xfrm>
          <a:off x="8534400" y="19391849"/>
          <a:ext cx="860400" cy="866841"/>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123</xdr:row>
      <xdr:rowOff>0</xdr:rowOff>
    </xdr:from>
    <xdr:to>
      <xdr:col>14</xdr:col>
      <xdr:colOff>0</xdr:colOff>
      <xdr:row>139</xdr:row>
      <xdr:rowOff>0</xdr:rowOff>
    </xdr:to>
    <xdr:sp macro="" textlink="">
      <xdr:nvSpPr>
        <xdr:cNvPr id="1634" name="四角形: 角を丸くする 1633">
          <a:extLst>
            <a:ext uri="{FF2B5EF4-FFF2-40B4-BE49-F238E27FC236}">
              <a16:creationId xmlns:a16="http://schemas.microsoft.com/office/drawing/2014/main" id="{BF0DDA12-87F7-429B-8B6D-102147B5800C}"/>
            </a:ext>
          </a:extLst>
        </xdr:cNvPr>
        <xdr:cNvSpPr/>
      </xdr:nvSpPr>
      <xdr:spPr>
        <a:xfrm>
          <a:off x="168166" y="20305986"/>
          <a:ext cx="9333186" cy="4582511"/>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121</xdr:row>
      <xdr:rowOff>0</xdr:rowOff>
    </xdr:from>
    <xdr:to>
      <xdr:col>8</xdr:col>
      <xdr:colOff>0</xdr:colOff>
      <xdr:row>122</xdr:row>
      <xdr:rowOff>0</xdr:rowOff>
    </xdr:to>
    <xdr:sp macro="" textlink="">
      <xdr:nvSpPr>
        <xdr:cNvPr id="1635" name="四角形: 角を丸くする 1634">
          <a:extLst>
            <a:ext uri="{FF2B5EF4-FFF2-40B4-BE49-F238E27FC236}">
              <a16:creationId xmlns:a16="http://schemas.microsoft.com/office/drawing/2014/main" id="{A1A938E3-D18D-44D4-8109-BD921A410BDA}"/>
            </a:ext>
          </a:extLst>
        </xdr:cNvPr>
        <xdr:cNvSpPr/>
      </xdr:nvSpPr>
      <xdr:spPr>
        <a:xfrm>
          <a:off x="3242441" y="20006441"/>
          <a:ext cx="1744718" cy="25224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117</xdr:row>
      <xdr:rowOff>152400</xdr:rowOff>
    </xdr:from>
    <xdr:to>
      <xdr:col>8</xdr:col>
      <xdr:colOff>0</xdr:colOff>
      <xdr:row>120</xdr:row>
      <xdr:rowOff>788</xdr:rowOff>
    </xdr:to>
    <xdr:sp macro="" textlink="">
      <xdr:nvSpPr>
        <xdr:cNvPr id="1636" name="四角形: 角を丸くする 1635">
          <a:extLst>
            <a:ext uri="{FF2B5EF4-FFF2-40B4-BE49-F238E27FC236}">
              <a16:creationId xmlns:a16="http://schemas.microsoft.com/office/drawing/2014/main" id="{AC203C6E-0421-4E42-80FA-0E7516E216A5}"/>
            </a:ext>
          </a:extLst>
        </xdr:cNvPr>
        <xdr:cNvSpPr/>
      </xdr:nvSpPr>
      <xdr:spPr>
        <a:xfrm>
          <a:off x="3983421" y="19554497"/>
          <a:ext cx="1003738" cy="405436"/>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140</xdr:row>
      <xdr:rowOff>1</xdr:rowOff>
    </xdr:from>
    <xdr:to>
      <xdr:col>12</xdr:col>
      <xdr:colOff>0</xdr:colOff>
      <xdr:row>141</xdr:row>
      <xdr:rowOff>0</xdr:rowOff>
    </xdr:to>
    <xdr:sp macro="" textlink="">
      <xdr:nvSpPr>
        <xdr:cNvPr id="1637" name="四角形: 角を丸くする 1636">
          <a:extLst>
            <a:ext uri="{FF2B5EF4-FFF2-40B4-BE49-F238E27FC236}">
              <a16:creationId xmlns:a16="http://schemas.microsoft.com/office/drawing/2014/main" id="{FBED1098-70F1-4721-B266-67499D709B11}"/>
            </a:ext>
          </a:extLst>
        </xdr:cNvPr>
        <xdr:cNvSpPr/>
      </xdr:nvSpPr>
      <xdr:spPr>
        <a:xfrm>
          <a:off x="4988997" y="24935794"/>
          <a:ext cx="3377237" cy="252247"/>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115</xdr:row>
      <xdr:rowOff>0</xdr:rowOff>
    </xdr:from>
    <xdr:to>
      <xdr:col>9</xdr:col>
      <xdr:colOff>40466</xdr:colOff>
      <xdr:row>116</xdr:row>
      <xdr:rowOff>0</xdr:rowOff>
    </xdr:to>
    <xdr:sp macro="" textlink="">
      <xdr:nvSpPr>
        <xdr:cNvPr id="1638" name="四角形: 角を丸くする 1637">
          <a:extLst>
            <a:ext uri="{FF2B5EF4-FFF2-40B4-BE49-F238E27FC236}">
              <a16:creationId xmlns:a16="http://schemas.microsoft.com/office/drawing/2014/main" id="{23491362-B5BA-420A-8DDA-5278D9C378A8}"/>
            </a:ext>
          </a:extLst>
        </xdr:cNvPr>
        <xdr:cNvSpPr/>
      </xdr:nvSpPr>
      <xdr:spPr>
        <a:xfrm>
          <a:off x="3298672" y="24650700"/>
          <a:ext cx="249489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a:t>
          </a:r>
        </a:p>
      </xdr:txBody>
    </xdr:sp>
    <xdr:clientData/>
  </xdr:twoCellAnchor>
  <xdr:oneCellAnchor>
    <xdr:from>
      <xdr:col>12</xdr:col>
      <xdr:colOff>165799</xdr:colOff>
      <xdr:row>116</xdr:row>
      <xdr:rowOff>230457</xdr:rowOff>
    </xdr:from>
    <xdr:ext cx="860400" cy="153170"/>
    <xdr:sp macro="" textlink="">
      <xdr:nvSpPr>
        <xdr:cNvPr id="1639" name="テキスト ボックス 1638">
          <a:extLst>
            <a:ext uri="{FF2B5EF4-FFF2-40B4-BE49-F238E27FC236}">
              <a16:creationId xmlns:a16="http://schemas.microsoft.com/office/drawing/2014/main" id="{EFCF855F-71EC-4E06-8E22-3110EBB3BE5F}"/>
            </a:ext>
          </a:extLst>
        </xdr:cNvPr>
        <xdr:cNvSpPr txBox="1"/>
      </xdr:nvSpPr>
      <xdr:spPr>
        <a:xfrm>
          <a:off x="8532033" y="19401326"/>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118</xdr:row>
      <xdr:rowOff>4354</xdr:rowOff>
    </xdr:from>
    <xdr:to>
      <xdr:col>13</xdr:col>
      <xdr:colOff>860400</xdr:colOff>
      <xdr:row>118</xdr:row>
      <xdr:rowOff>4354</xdr:rowOff>
    </xdr:to>
    <xdr:cxnSp macro="">
      <xdr:nvCxnSpPr>
        <xdr:cNvPr id="1640" name="直線コネクタ 1639">
          <a:extLst>
            <a:ext uri="{FF2B5EF4-FFF2-40B4-BE49-F238E27FC236}">
              <a16:creationId xmlns:a16="http://schemas.microsoft.com/office/drawing/2014/main" id="{562A6B31-FAB2-4867-AD14-FEBAAD7BF2EF}"/>
            </a:ext>
          </a:extLst>
        </xdr:cNvPr>
        <xdr:cNvCxnSpPr/>
      </xdr:nvCxnSpPr>
      <xdr:spPr>
        <a:xfrm>
          <a:off x="8534400" y="19558851"/>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129</xdr:row>
      <xdr:rowOff>193186</xdr:rowOff>
    </xdr:from>
    <xdr:to>
      <xdr:col>0</xdr:col>
      <xdr:colOff>114300</xdr:colOff>
      <xdr:row>129</xdr:row>
      <xdr:rowOff>298698</xdr:rowOff>
    </xdr:to>
    <xdr:sp macro="" textlink="">
      <xdr:nvSpPr>
        <xdr:cNvPr id="1641" name="二等辺三角形 1640">
          <a:extLst>
            <a:ext uri="{FF2B5EF4-FFF2-40B4-BE49-F238E27FC236}">
              <a16:creationId xmlns:a16="http://schemas.microsoft.com/office/drawing/2014/main" id="{32065B98-7E78-49B6-A6A0-9EBD9EC4F178}"/>
            </a:ext>
          </a:extLst>
        </xdr:cNvPr>
        <xdr:cNvSpPr/>
      </xdr:nvSpPr>
      <xdr:spPr>
        <a:xfrm rot="5400000">
          <a:off x="18986" y="21991329"/>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119</xdr:row>
      <xdr:rowOff>54884</xdr:rowOff>
    </xdr:from>
    <xdr:ext cx="436180" cy="173420"/>
    <xdr:sp macro="" textlink="">
      <xdr:nvSpPr>
        <xdr:cNvPr id="1642" name="テキスト ボックス 1641">
          <a:extLst>
            <a:ext uri="{FF2B5EF4-FFF2-40B4-BE49-F238E27FC236}">
              <a16:creationId xmlns:a16="http://schemas.microsoft.com/office/drawing/2014/main" id="{28C1E18B-DF7D-4481-A27E-F83202286D21}"/>
            </a:ext>
          </a:extLst>
        </xdr:cNvPr>
        <xdr:cNvSpPr txBox="1"/>
      </xdr:nvSpPr>
      <xdr:spPr>
        <a:xfrm>
          <a:off x="5097521" y="1976178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121</xdr:row>
      <xdr:rowOff>65011</xdr:rowOff>
    </xdr:from>
    <xdr:ext cx="436180" cy="173420"/>
    <xdr:sp macro="" textlink="">
      <xdr:nvSpPr>
        <xdr:cNvPr id="1643" name="テキスト ボックス 1642">
          <a:extLst>
            <a:ext uri="{FF2B5EF4-FFF2-40B4-BE49-F238E27FC236}">
              <a16:creationId xmlns:a16="http://schemas.microsoft.com/office/drawing/2014/main" id="{55A86DDA-67A8-40B9-9798-2C919BC1567A}"/>
            </a:ext>
          </a:extLst>
        </xdr:cNvPr>
        <xdr:cNvSpPr txBox="1"/>
      </xdr:nvSpPr>
      <xdr:spPr>
        <a:xfrm>
          <a:off x="5097521" y="20071452"/>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119</xdr:row>
      <xdr:rowOff>249246</xdr:rowOff>
    </xdr:from>
    <xdr:ext cx="310050" cy="173420"/>
    <xdr:sp macro="" textlink="">
      <xdr:nvSpPr>
        <xdr:cNvPr id="1644" name="テキスト ボックス 1643">
          <a:extLst>
            <a:ext uri="{FF2B5EF4-FFF2-40B4-BE49-F238E27FC236}">
              <a16:creationId xmlns:a16="http://schemas.microsoft.com/office/drawing/2014/main" id="{2422D2DD-82C6-4E7B-87FE-93BFA9DBF65B}"/>
            </a:ext>
          </a:extLst>
        </xdr:cNvPr>
        <xdr:cNvSpPr txBox="1"/>
      </xdr:nvSpPr>
      <xdr:spPr>
        <a:xfrm>
          <a:off x="7844483" y="19956143"/>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121</xdr:row>
      <xdr:rowOff>0</xdr:rowOff>
    </xdr:from>
    <xdr:to>
      <xdr:col>7</xdr:col>
      <xdr:colOff>0</xdr:colOff>
      <xdr:row>122</xdr:row>
      <xdr:rowOff>0</xdr:rowOff>
    </xdr:to>
    <xdr:cxnSp macro="">
      <xdr:nvCxnSpPr>
        <xdr:cNvPr id="1645" name="直線コネクタ 1644">
          <a:extLst>
            <a:ext uri="{FF2B5EF4-FFF2-40B4-BE49-F238E27FC236}">
              <a16:creationId xmlns:a16="http://schemas.microsoft.com/office/drawing/2014/main" id="{6CE7EAE9-6E5E-4EF3-9695-B786E8604C8C}"/>
            </a:ext>
          </a:extLst>
        </xdr:cNvPr>
        <xdr:cNvCxnSpPr/>
      </xdr:nvCxnSpPr>
      <xdr:spPr>
        <a:xfrm>
          <a:off x="3983421" y="20006441"/>
          <a:ext cx="0" cy="252249"/>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118</xdr:row>
      <xdr:rowOff>152400</xdr:rowOff>
    </xdr:from>
    <xdr:to>
      <xdr:col>8</xdr:col>
      <xdr:colOff>0</xdr:colOff>
      <xdr:row>118</xdr:row>
      <xdr:rowOff>152400</xdr:rowOff>
    </xdr:to>
    <xdr:cxnSp macro="">
      <xdr:nvCxnSpPr>
        <xdr:cNvPr id="1646" name="直線コネクタ 1645">
          <a:extLst>
            <a:ext uri="{FF2B5EF4-FFF2-40B4-BE49-F238E27FC236}">
              <a16:creationId xmlns:a16="http://schemas.microsoft.com/office/drawing/2014/main" id="{0936356E-FD79-4633-AE76-E2E686F0E5EF}"/>
            </a:ext>
          </a:extLst>
        </xdr:cNvPr>
        <xdr:cNvCxnSpPr/>
      </xdr:nvCxnSpPr>
      <xdr:spPr>
        <a:xfrm>
          <a:off x="3983421" y="19706897"/>
          <a:ext cx="100373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123</xdr:row>
      <xdr:rowOff>0</xdr:rowOff>
    </xdr:from>
    <xdr:to>
      <xdr:col>2</xdr:col>
      <xdr:colOff>0</xdr:colOff>
      <xdr:row>139</xdr:row>
      <xdr:rowOff>0</xdr:rowOff>
    </xdr:to>
    <xdr:cxnSp macro="">
      <xdr:nvCxnSpPr>
        <xdr:cNvPr id="1647" name="直線コネクタ 1646">
          <a:extLst>
            <a:ext uri="{FF2B5EF4-FFF2-40B4-BE49-F238E27FC236}">
              <a16:creationId xmlns:a16="http://schemas.microsoft.com/office/drawing/2014/main" id="{BDD9FECD-441E-42E6-AE00-0C66E541AF92}"/>
            </a:ext>
          </a:extLst>
        </xdr:cNvPr>
        <xdr:cNvCxnSpPr/>
      </xdr:nvCxnSpPr>
      <xdr:spPr>
        <a:xfrm>
          <a:off x="867103"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124</xdr:row>
      <xdr:rowOff>0</xdr:rowOff>
    </xdr:from>
    <xdr:to>
      <xdr:col>3</xdr:col>
      <xdr:colOff>0</xdr:colOff>
      <xdr:row>139</xdr:row>
      <xdr:rowOff>0</xdr:rowOff>
    </xdr:to>
    <xdr:cxnSp macro="">
      <xdr:nvCxnSpPr>
        <xdr:cNvPr id="1648" name="直線コネクタ 1647">
          <a:extLst>
            <a:ext uri="{FF2B5EF4-FFF2-40B4-BE49-F238E27FC236}">
              <a16:creationId xmlns:a16="http://schemas.microsoft.com/office/drawing/2014/main" id="{9823FEF7-6E22-4B56-8C35-DB5F047F9AEE}"/>
            </a:ext>
          </a:extLst>
        </xdr:cNvPr>
        <xdr:cNvCxnSpPr/>
      </xdr:nvCxnSpPr>
      <xdr:spPr>
        <a:xfrm>
          <a:off x="1413641" y="20426855"/>
          <a:ext cx="0" cy="446164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124</xdr:row>
      <xdr:rowOff>0</xdr:rowOff>
    </xdr:from>
    <xdr:to>
      <xdr:col>4</xdr:col>
      <xdr:colOff>0</xdr:colOff>
      <xdr:row>139</xdr:row>
      <xdr:rowOff>0</xdr:rowOff>
    </xdr:to>
    <xdr:cxnSp macro="">
      <xdr:nvCxnSpPr>
        <xdr:cNvPr id="1649" name="直線コネクタ 1648">
          <a:extLst>
            <a:ext uri="{FF2B5EF4-FFF2-40B4-BE49-F238E27FC236}">
              <a16:creationId xmlns:a16="http://schemas.microsoft.com/office/drawing/2014/main" id="{D3212F7B-74B0-4C9B-A926-A7F132876881}"/>
            </a:ext>
          </a:extLst>
        </xdr:cNvPr>
        <xdr:cNvCxnSpPr/>
      </xdr:nvCxnSpPr>
      <xdr:spPr>
        <a:xfrm>
          <a:off x="2228193" y="20426855"/>
          <a:ext cx="0" cy="446164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123</xdr:row>
      <xdr:rowOff>0</xdr:rowOff>
    </xdr:from>
    <xdr:to>
      <xdr:col>4</xdr:col>
      <xdr:colOff>587828</xdr:colOff>
      <xdr:row>139</xdr:row>
      <xdr:rowOff>0</xdr:rowOff>
    </xdr:to>
    <xdr:cxnSp macro="">
      <xdr:nvCxnSpPr>
        <xdr:cNvPr id="1650" name="直線コネクタ 1649">
          <a:extLst>
            <a:ext uri="{FF2B5EF4-FFF2-40B4-BE49-F238E27FC236}">
              <a16:creationId xmlns:a16="http://schemas.microsoft.com/office/drawing/2014/main" id="{2F6E9CD7-CD8D-4206-8A2E-92D316648E35}"/>
            </a:ext>
          </a:extLst>
        </xdr:cNvPr>
        <xdr:cNvCxnSpPr/>
      </xdr:nvCxnSpPr>
      <xdr:spPr>
        <a:xfrm>
          <a:off x="2739821"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123</xdr:row>
      <xdr:rowOff>0</xdr:rowOff>
    </xdr:from>
    <xdr:to>
      <xdr:col>6</xdr:col>
      <xdr:colOff>0</xdr:colOff>
      <xdr:row>139</xdr:row>
      <xdr:rowOff>0</xdr:rowOff>
    </xdr:to>
    <xdr:cxnSp macro="">
      <xdr:nvCxnSpPr>
        <xdr:cNvPr id="1651" name="直線コネクタ 1650">
          <a:extLst>
            <a:ext uri="{FF2B5EF4-FFF2-40B4-BE49-F238E27FC236}">
              <a16:creationId xmlns:a16="http://schemas.microsoft.com/office/drawing/2014/main" id="{B1127B05-BB72-43EF-AB36-1219F488E240}"/>
            </a:ext>
          </a:extLst>
        </xdr:cNvPr>
        <xdr:cNvCxnSpPr/>
      </xdr:nvCxnSpPr>
      <xdr:spPr>
        <a:xfrm>
          <a:off x="3242441"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124</xdr:row>
      <xdr:rowOff>0</xdr:rowOff>
    </xdr:from>
    <xdr:to>
      <xdr:col>4</xdr:col>
      <xdr:colOff>587828</xdr:colOff>
      <xdr:row>124</xdr:row>
      <xdr:rowOff>0</xdr:rowOff>
    </xdr:to>
    <xdr:cxnSp macro="">
      <xdr:nvCxnSpPr>
        <xdr:cNvPr id="1652" name="直線コネクタ 1651">
          <a:extLst>
            <a:ext uri="{FF2B5EF4-FFF2-40B4-BE49-F238E27FC236}">
              <a16:creationId xmlns:a16="http://schemas.microsoft.com/office/drawing/2014/main" id="{A29FD2F0-4BF6-4C34-9E25-14A58106D281}"/>
            </a:ext>
          </a:extLst>
        </xdr:cNvPr>
        <xdr:cNvCxnSpPr/>
      </xdr:nvCxnSpPr>
      <xdr:spPr>
        <a:xfrm>
          <a:off x="867103" y="20426855"/>
          <a:ext cx="187271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125</xdr:row>
      <xdr:rowOff>0</xdr:rowOff>
    </xdr:from>
    <xdr:to>
      <xdr:col>14</xdr:col>
      <xdr:colOff>0</xdr:colOff>
      <xdr:row>125</xdr:row>
      <xdr:rowOff>0</xdr:rowOff>
    </xdr:to>
    <xdr:cxnSp macro="">
      <xdr:nvCxnSpPr>
        <xdr:cNvPr id="1653" name="直線コネクタ 1652">
          <a:extLst>
            <a:ext uri="{FF2B5EF4-FFF2-40B4-BE49-F238E27FC236}">
              <a16:creationId xmlns:a16="http://schemas.microsoft.com/office/drawing/2014/main" id="{6F41521F-57C0-4543-8F03-FA37356DA625}"/>
            </a:ext>
          </a:extLst>
        </xdr:cNvPr>
        <xdr:cNvCxnSpPr/>
      </xdr:nvCxnSpPr>
      <xdr:spPr>
        <a:xfrm>
          <a:off x="166551" y="20547724"/>
          <a:ext cx="9334801"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123</xdr:row>
      <xdr:rowOff>0</xdr:rowOff>
    </xdr:from>
    <xdr:to>
      <xdr:col>8</xdr:col>
      <xdr:colOff>0</xdr:colOff>
      <xdr:row>139</xdr:row>
      <xdr:rowOff>0</xdr:rowOff>
    </xdr:to>
    <xdr:cxnSp macro="">
      <xdr:nvCxnSpPr>
        <xdr:cNvPr id="1654" name="直線コネクタ 1653">
          <a:extLst>
            <a:ext uri="{FF2B5EF4-FFF2-40B4-BE49-F238E27FC236}">
              <a16:creationId xmlns:a16="http://schemas.microsoft.com/office/drawing/2014/main" id="{D076F497-36C4-483C-B6A6-601C28C04048}"/>
            </a:ext>
          </a:extLst>
        </xdr:cNvPr>
        <xdr:cNvCxnSpPr/>
      </xdr:nvCxnSpPr>
      <xdr:spPr>
        <a:xfrm>
          <a:off x="4987159"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123</xdr:row>
      <xdr:rowOff>0</xdr:rowOff>
    </xdr:from>
    <xdr:to>
      <xdr:col>10</xdr:col>
      <xdr:colOff>0</xdr:colOff>
      <xdr:row>139</xdr:row>
      <xdr:rowOff>0</xdr:rowOff>
    </xdr:to>
    <xdr:cxnSp macro="">
      <xdr:nvCxnSpPr>
        <xdr:cNvPr id="1655" name="直線コネクタ 1654">
          <a:extLst>
            <a:ext uri="{FF2B5EF4-FFF2-40B4-BE49-F238E27FC236}">
              <a16:creationId xmlns:a16="http://schemas.microsoft.com/office/drawing/2014/main" id="{E4E3AD7F-ED93-4AFA-B3FB-62CC4608D80D}"/>
            </a:ext>
          </a:extLst>
        </xdr:cNvPr>
        <xdr:cNvCxnSpPr/>
      </xdr:nvCxnSpPr>
      <xdr:spPr>
        <a:xfrm>
          <a:off x="6810703"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123</xdr:row>
      <xdr:rowOff>0</xdr:rowOff>
    </xdr:from>
    <xdr:to>
      <xdr:col>10</xdr:col>
      <xdr:colOff>809624</xdr:colOff>
      <xdr:row>139</xdr:row>
      <xdr:rowOff>0</xdr:rowOff>
    </xdr:to>
    <xdr:cxnSp macro="">
      <xdr:nvCxnSpPr>
        <xdr:cNvPr id="1656" name="直線コネクタ 1655">
          <a:extLst>
            <a:ext uri="{FF2B5EF4-FFF2-40B4-BE49-F238E27FC236}">
              <a16:creationId xmlns:a16="http://schemas.microsoft.com/office/drawing/2014/main" id="{69CCB75E-5A03-4F26-A1ED-EC74EA3B4B66}"/>
            </a:ext>
          </a:extLst>
        </xdr:cNvPr>
        <xdr:cNvCxnSpPr/>
      </xdr:nvCxnSpPr>
      <xdr:spPr>
        <a:xfrm>
          <a:off x="7620327"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123</xdr:row>
      <xdr:rowOff>0</xdr:rowOff>
    </xdr:from>
    <xdr:to>
      <xdr:col>13</xdr:col>
      <xdr:colOff>1905</xdr:colOff>
      <xdr:row>139</xdr:row>
      <xdr:rowOff>0</xdr:rowOff>
    </xdr:to>
    <xdr:cxnSp macro="">
      <xdr:nvCxnSpPr>
        <xdr:cNvPr id="1657" name="直線コネクタ 1656">
          <a:extLst>
            <a:ext uri="{FF2B5EF4-FFF2-40B4-BE49-F238E27FC236}">
              <a16:creationId xmlns:a16="http://schemas.microsoft.com/office/drawing/2014/main" id="{DA727AAC-0B25-435D-BA0C-781C918B3466}"/>
            </a:ext>
          </a:extLst>
        </xdr:cNvPr>
        <xdr:cNvCxnSpPr/>
      </xdr:nvCxnSpPr>
      <xdr:spPr>
        <a:xfrm>
          <a:off x="8536305"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126</xdr:row>
      <xdr:rowOff>0</xdr:rowOff>
    </xdr:from>
    <xdr:to>
      <xdr:col>14</xdr:col>
      <xdr:colOff>0</xdr:colOff>
      <xdr:row>126</xdr:row>
      <xdr:rowOff>0</xdr:rowOff>
    </xdr:to>
    <xdr:cxnSp macro="">
      <xdr:nvCxnSpPr>
        <xdr:cNvPr id="1658" name="直線コネクタ 1657">
          <a:extLst>
            <a:ext uri="{FF2B5EF4-FFF2-40B4-BE49-F238E27FC236}">
              <a16:creationId xmlns:a16="http://schemas.microsoft.com/office/drawing/2014/main" id="{E2B6A843-7723-4BF4-83B9-B131E2462040}"/>
            </a:ext>
          </a:extLst>
        </xdr:cNvPr>
        <xdr:cNvCxnSpPr/>
      </xdr:nvCxnSpPr>
      <xdr:spPr>
        <a:xfrm>
          <a:off x="168166" y="20857779"/>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127</xdr:row>
      <xdr:rowOff>0</xdr:rowOff>
    </xdr:from>
    <xdr:to>
      <xdr:col>14</xdr:col>
      <xdr:colOff>0</xdr:colOff>
      <xdr:row>127</xdr:row>
      <xdr:rowOff>0</xdr:rowOff>
    </xdr:to>
    <xdr:cxnSp macro="">
      <xdr:nvCxnSpPr>
        <xdr:cNvPr id="1659" name="直線コネクタ 1658">
          <a:extLst>
            <a:ext uri="{FF2B5EF4-FFF2-40B4-BE49-F238E27FC236}">
              <a16:creationId xmlns:a16="http://schemas.microsoft.com/office/drawing/2014/main" id="{2447E854-B449-4043-9C90-0809A3434D9A}"/>
            </a:ext>
          </a:extLst>
        </xdr:cNvPr>
        <xdr:cNvCxnSpPr/>
      </xdr:nvCxnSpPr>
      <xdr:spPr>
        <a:xfrm>
          <a:off x="168166" y="21167834"/>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128</xdr:row>
      <xdr:rowOff>0</xdr:rowOff>
    </xdr:from>
    <xdr:to>
      <xdr:col>14</xdr:col>
      <xdr:colOff>0</xdr:colOff>
      <xdr:row>128</xdr:row>
      <xdr:rowOff>0</xdr:rowOff>
    </xdr:to>
    <xdr:cxnSp macro="">
      <xdr:nvCxnSpPr>
        <xdr:cNvPr id="1660" name="直線コネクタ 1659">
          <a:extLst>
            <a:ext uri="{FF2B5EF4-FFF2-40B4-BE49-F238E27FC236}">
              <a16:creationId xmlns:a16="http://schemas.microsoft.com/office/drawing/2014/main" id="{A74DCD27-5CB1-4586-9312-EE44161E778A}"/>
            </a:ext>
          </a:extLst>
        </xdr:cNvPr>
        <xdr:cNvCxnSpPr/>
      </xdr:nvCxnSpPr>
      <xdr:spPr>
        <a:xfrm>
          <a:off x="168166" y="21477890"/>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129</xdr:row>
      <xdr:rowOff>0</xdr:rowOff>
    </xdr:from>
    <xdr:to>
      <xdr:col>14</xdr:col>
      <xdr:colOff>0</xdr:colOff>
      <xdr:row>129</xdr:row>
      <xdr:rowOff>0</xdr:rowOff>
    </xdr:to>
    <xdr:cxnSp macro="">
      <xdr:nvCxnSpPr>
        <xdr:cNvPr id="1661" name="直線コネクタ 1660">
          <a:extLst>
            <a:ext uri="{FF2B5EF4-FFF2-40B4-BE49-F238E27FC236}">
              <a16:creationId xmlns:a16="http://schemas.microsoft.com/office/drawing/2014/main" id="{169DAEF6-F4EF-43E2-A664-72DE0E3E68B5}"/>
            </a:ext>
          </a:extLst>
        </xdr:cNvPr>
        <xdr:cNvCxnSpPr/>
      </xdr:nvCxnSpPr>
      <xdr:spPr>
        <a:xfrm>
          <a:off x="168166" y="21787945"/>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130</xdr:row>
      <xdr:rowOff>0</xdr:rowOff>
    </xdr:from>
    <xdr:to>
      <xdr:col>14</xdr:col>
      <xdr:colOff>0</xdr:colOff>
      <xdr:row>130</xdr:row>
      <xdr:rowOff>0</xdr:rowOff>
    </xdr:to>
    <xdr:cxnSp macro="">
      <xdr:nvCxnSpPr>
        <xdr:cNvPr id="1662" name="直線コネクタ 1661">
          <a:extLst>
            <a:ext uri="{FF2B5EF4-FFF2-40B4-BE49-F238E27FC236}">
              <a16:creationId xmlns:a16="http://schemas.microsoft.com/office/drawing/2014/main" id="{07667E14-95AC-40FD-8AF8-B490BF5E7653}"/>
            </a:ext>
          </a:extLst>
        </xdr:cNvPr>
        <xdr:cNvCxnSpPr/>
      </xdr:nvCxnSpPr>
      <xdr:spPr>
        <a:xfrm>
          <a:off x="168166" y="22098000"/>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131</xdr:row>
      <xdr:rowOff>0</xdr:rowOff>
    </xdr:from>
    <xdr:to>
      <xdr:col>14</xdr:col>
      <xdr:colOff>0</xdr:colOff>
      <xdr:row>131</xdr:row>
      <xdr:rowOff>0</xdr:rowOff>
    </xdr:to>
    <xdr:cxnSp macro="">
      <xdr:nvCxnSpPr>
        <xdr:cNvPr id="1663" name="直線コネクタ 1662">
          <a:extLst>
            <a:ext uri="{FF2B5EF4-FFF2-40B4-BE49-F238E27FC236}">
              <a16:creationId xmlns:a16="http://schemas.microsoft.com/office/drawing/2014/main" id="{14FF5B53-A525-45E8-9383-976649ACB600}"/>
            </a:ext>
          </a:extLst>
        </xdr:cNvPr>
        <xdr:cNvCxnSpPr/>
      </xdr:nvCxnSpPr>
      <xdr:spPr>
        <a:xfrm>
          <a:off x="168166" y="22408055"/>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132</xdr:row>
      <xdr:rowOff>0</xdr:rowOff>
    </xdr:from>
    <xdr:to>
      <xdr:col>14</xdr:col>
      <xdr:colOff>0</xdr:colOff>
      <xdr:row>132</xdr:row>
      <xdr:rowOff>0</xdr:rowOff>
    </xdr:to>
    <xdr:cxnSp macro="">
      <xdr:nvCxnSpPr>
        <xdr:cNvPr id="1664" name="直線コネクタ 1663">
          <a:extLst>
            <a:ext uri="{FF2B5EF4-FFF2-40B4-BE49-F238E27FC236}">
              <a16:creationId xmlns:a16="http://schemas.microsoft.com/office/drawing/2014/main" id="{824B3057-1A30-49EE-8DE7-BB281E5C20BE}"/>
            </a:ext>
          </a:extLst>
        </xdr:cNvPr>
        <xdr:cNvCxnSpPr/>
      </xdr:nvCxnSpPr>
      <xdr:spPr>
        <a:xfrm>
          <a:off x="168166" y="22718110"/>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135</xdr:row>
      <xdr:rowOff>0</xdr:rowOff>
    </xdr:from>
    <xdr:to>
      <xdr:col>14</xdr:col>
      <xdr:colOff>0</xdr:colOff>
      <xdr:row>135</xdr:row>
      <xdr:rowOff>0</xdr:rowOff>
    </xdr:to>
    <xdr:cxnSp macro="">
      <xdr:nvCxnSpPr>
        <xdr:cNvPr id="1665" name="直線コネクタ 1664">
          <a:extLst>
            <a:ext uri="{FF2B5EF4-FFF2-40B4-BE49-F238E27FC236}">
              <a16:creationId xmlns:a16="http://schemas.microsoft.com/office/drawing/2014/main" id="{89D21B3F-A867-40E1-8A2F-93EF1F38C3AA}"/>
            </a:ext>
          </a:extLst>
        </xdr:cNvPr>
        <xdr:cNvCxnSpPr/>
      </xdr:nvCxnSpPr>
      <xdr:spPr>
        <a:xfrm>
          <a:off x="168166" y="23648276"/>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137</xdr:row>
      <xdr:rowOff>0</xdr:rowOff>
    </xdr:from>
    <xdr:to>
      <xdr:col>14</xdr:col>
      <xdr:colOff>0</xdr:colOff>
      <xdr:row>137</xdr:row>
      <xdr:rowOff>0</xdr:rowOff>
    </xdr:to>
    <xdr:cxnSp macro="">
      <xdr:nvCxnSpPr>
        <xdr:cNvPr id="1666" name="直線コネクタ 1665">
          <a:extLst>
            <a:ext uri="{FF2B5EF4-FFF2-40B4-BE49-F238E27FC236}">
              <a16:creationId xmlns:a16="http://schemas.microsoft.com/office/drawing/2014/main" id="{5BD2F591-0076-4603-A9BA-8FA6E1BAB963}"/>
            </a:ext>
          </a:extLst>
        </xdr:cNvPr>
        <xdr:cNvCxnSpPr/>
      </xdr:nvCxnSpPr>
      <xdr:spPr>
        <a:xfrm>
          <a:off x="168166" y="24268386"/>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138</xdr:row>
      <xdr:rowOff>0</xdr:rowOff>
    </xdr:from>
    <xdr:to>
      <xdr:col>14</xdr:col>
      <xdr:colOff>0</xdr:colOff>
      <xdr:row>138</xdr:row>
      <xdr:rowOff>0</xdr:rowOff>
    </xdr:to>
    <xdr:cxnSp macro="">
      <xdr:nvCxnSpPr>
        <xdr:cNvPr id="1667" name="直線コネクタ 1666">
          <a:extLst>
            <a:ext uri="{FF2B5EF4-FFF2-40B4-BE49-F238E27FC236}">
              <a16:creationId xmlns:a16="http://schemas.microsoft.com/office/drawing/2014/main" id="{9B9831AF-F1BC-43EF-88C0-AA3073FD5E70}"/>
            </a:ext>
          </a:extLst>
        </xdr:cNvPr>
        <xdr:cNvCxnSpPr/>
      </xdr:nvCxnSpPr>
      <xdr:spPr>
        <a:xfrm>
          <a:off x="168166" y="24578441"/>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140</xdr:row>
      <xdr:rowOff>0</xdr:rowOff>
    </xdr:from>
    <xdr:to>
      <xdr:col>10</xdr:col>
      <xdr:colOff>0</xdr:colOff>
      <xdr:row>141</xdr:row>
      <xdr:rowOff>0</xdr:rowOff>
    </xdr:to>
    <xdr:cxnSp macro="">
      <xdr:nvCxnSpPr>
        <xdr:cNvPr id="1668" name="直線コネクタ 1667">
          <a:extLst>
            <a:ext uri="{FF2B5EF4-FFF2-40B4-BE49-F238E27FC236}">
              <a16:creationId xmlns:a16="http://schemas.microsoft.com/office/drawing/2014/main" id="{E4572164-97AE-4972-BF69-20DB57350D3C}"/>
            </a:ext>
          </a:extLst>
        </xdr:cNvPr>
        <xdr:cNvCxnSpPr/>
      </xdr:nvCxnSpPr>
      <xdr:spPr>
        <a:xfrm>
          <a:off x="6810703" y="24935793"/>
          <a:ext cx="0" cy="25224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140</xdr:row>
      <xdr:rowOff>0</xdr:rowOff>
    </xdr:from>
    <xdr:to>
      <xdr:col>11</xdr:col>
      <xdr:colOff>0</xdr:colOff>
      <xdr:row>141</xdr:row>
      <xdr:rowOff>0</xdr:rowOff>
    </xdr:to>
    <xdr:cxnSp macro="">
      <xdr:nvCxnSpPr>
        <xdr:cNvPr id="1669" name="直線コネクタ 1668">
          <a:extLst>
            <a:ext uri="{FF2B5EF4-FFF2-40B4-BE49-F238E27FC236}">
              <a16:creationId xmlns:a16="http://schemas.microsoft.com/office/drawing/2014/main" id="{635D9B16-A70C-49CB-8E8E-ABDB39F97B8B}"/>
            </a:ext>
          </a:extLst>
        </xdr:cNvPr>
        <xdr:cNvCxnSpPr/>
      </xdr:nvCxnSpPr>
      <xdr:spPr>
        <a:xfrm>
          <a:off x="7625255" y="24935793"/>
          <a:ext cx="0" cy="25224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117</xdr:row>
      <xdr:rowOff>77242</xdr:rowOff>
    </xdr:from>
    <xdr:ext cx="642930" cy="173420"/>
    <xdr:sp macro="" textlink="">
      <xdr:nvSpPr>
        <xdr:cNvPr id="1670" name="テキスト ボックス 1669">
          <a:extLst>
            <a:ext uri="{FF2B5EF4-FFF2-40B4-BE49-F238E27FC236}">
              <a16:creationId xmlns:a16="http://schemas.microsoft.com/office/drawing/2014/main" id="{8DCB3188-AEE8-4CAB-B4C1-68B1776BACEE}"/>
            </a:ext>
          </a:extLst>
        </xdr:cNvPr>
        <xdr:cNvSpPr txBox="1"/>
      </xdr:nvSpPr>
      <xdr:spPr>
        <a:xfrm>
          <a:off x="5097522" y="19479339"/>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123</xdr:row>
      <xdr:rowOff>0</xdr:rowOff>
    </xdr:from>
    <xdr:to>
      <xdr:col>12</xdr:col>
      <xdr:colOff>0</xdr:colOff>
      <xdr:row>139</xdr:row>
      <xdr:rowOff>0</xdr:rowOff>
    </xdr:to>
    <xdr:cxnSp macro="">
      <xdr:nvCxnSpPr>
        <xdr:cNvPr id="1671" name="直線コネクタ 1670">
          <a:extLst>
            <a:ext uri="{FF2B5EF4-FFF2-40B4-BE49-F238E27FC236}">
              <a16:creationId xmlns:a16="http://schemas.microsoft.com/office/drawing/2014/main" id="{195ABB9C-2187-4863-AE32-3DE4FA846AB7}"/>
            </a:ext>
          </a:extLst>
        </xdr:cNvPr>
        <xdr:cNvCxnSpPr/>
      </xdr:nvCxnSpPr>
      <xdr:spPr>
        <a:xfrm>
          <a:off x="8366234"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136</xdr:row>
      <xdr:rowOff>0</xdr:rowOff>
    </xdr:from>
    <xdr:to>
      <xdr:col>14</xdr:col>
      <xdr:colOff>0</xdr:colOff>
      <xdr:row>136</xdr:row>
      <xdr:rowOff>0</xdr:rowOff>
    </xdr:to>
    <xdr:cxnSp macro="">
      <xdr:nvCxnSpPr>
        <xdr:cNvPr id="1672" name="直線コネクタ 1671">
          <a:extLst>
            <a:ext uri="{FF2B5EF4-FFF2-40B4-BE49-F238E27FC236}">
              <a16:creationId xmlns:a16="http://schemas.microsoft.com/office/drawing/2014/main" id="{8D0ADFE0-4603-440E-818A-E8F306F799FE}"/>
            </a:ext>
          </a:extLst>
        </xdr:cNvPr>
        <xdr:cNvCxnSpPr/>
      </xdr:nvCxnSpPr>
      <xdr:spPr>
        <a:xfrm>
          <a:off x="168166" y="23958331"/>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133</xdr:row>
      <xdr:rowOff>0</xdr:rowOff>
    </xdr:from>
    <xdr:to>
      <xdr:col>14</xdr:col>
      <xdr:colOff>0</xdr:colOff>
      <xdr:row>133</xdr:row>
      <xdr:rowOff>0</xdr:rowOff>
    </xdr:to>
    <xdr:cxnSp macro="">
      <xdr:nvCxnSpPr>
        <xdr:cNvPr id="1673" name="直線コネクタ 1672">
          <a:extLst>
            <a:ext uri="{FF2B5EF4-FFF2-40B4-BE49-F238E27FC236}">
              <a16:creationId xmlns:a16="http://schemas.microsoft.com/office/drawing/2014/main" id="{11310F4C-6936-464A-9C6A-780F02DC7799}"/>
            </a:ext>
          </a:extLst>
        </xdr:cNvPr>
        <xdr:cNvCxnSpPr/>
      </xdr:nvCxnSpPr>
      <xdr:spPr>
        <a:xfrm>
          <a:off x="168166" y="23028166"/>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134</xdr:row>
      <xdr:rowOff>0</xdr:rowOff>
    </xdr:from>
    <xdr:to>
      <xdr:col>14</xdr:col>
      <xdr:colOff>0</xdr:colOff>
      <xdr:row>134</xdr:row>
      <xdr:rowOff>0</xdr:rowOff>
    </xdr:to>
    <xdr:cxnSp macro="">
      <xdr:nvCxnSpPr>
        <xdr:cNvPr id="1674" name="直線コネクタ 1673">
          <a:extLst>
            <a:ext uri="{FF2B5EF4-FFF2-40B4-BE49-F238E27FC236}">
              <a16:creationId xmlns:a16="http://schemas.microsoft.com/office/drawing/2014/main" id="{FC50E59E-6A33-41F3-B6C1-288A6770DDE0}"/>
            </a:ext>
          </a:extLst>
        </xdr:cNvPr>
        <xdr:cNvCxnSpPr/>
      </xdr:nvCxnSpPr>
      <xdr:spPr>
        <a:xfrm>
          <a:off x="168166" y="23338221"/>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53340</xdr:colOff>
      <xdr:row>3</xdr:row>
      <xdr:rowOff>2177</xdr:rowOff>
    </xdr:from>
    <xdr:to>
      <xdr:col>12</xdr:col>
      <xdr:colOff>106680</xdr:colOff>
      <xdr:row>8</xdr:row>
      <xdr:rowOff>0</xdr:rowOff>
    </xdr:to>
    <xdr:sp macro="" textlink="">
      <xdr:nvSpPr>
        <xdr:cNvPr id="2" name="四角形: 角を丸くする 1">
          <a:extLst>
            <a:ext uri="{FF2B5EF4-FFF2-40B4-BE49-F238E27FC236}">
              <a16:creationId xmlns:a16="http://schemas.microsoft.com/office/drawing/2014/main" id="{124F7C70-1648-4290-8BC1-437E2A53CB7B}"/>
            </a:ext>
          </a:extLst>
        </xdr:cNvPr>
        <xdr:cNvSpPr/>
      </xdr:nvSpPr>
      <xdr:spPr>
        <a:xfrm>
          <a:off x="5044440" y="5050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2</xdr:row>
      <xdr:rowOff>220980</xdr:rowOff>
    </xdr:from>
    <xdr:to>
      <xdr:col>13</xdr:col>
      <xdr:colOff>860400</xdr:colOff>
      <xdr:row>8</xdr:row>
      <xdr:rowOff>0</xdr:rowOff>
    </xdr:to>
    <xdr:sp macro="" textlink="">
      <xdr:nvSpPr>
        <xdr:cNvPr id="3" name="四角形: 角を丸くする 2">
          <a:extLst>
            <a:ext uri="{FF2B5EF4-FFF2-40B4-BE49-F238E27FC236}">
              <a16:creationId xmlns:a16="http://schemas.microsoft.com/office/drawing/2014/main" id="{E516A809-3817-417C-B27E-95999320D361}"/>
            </a:ext>
          </a:extLst>
        </xdr:cNvPr>
        <xdr:cNvSpPr/>
      </xdr:nvSpPr>
      <xdr:spPr>
        <a:xfrm>
          <a:off x="8534400" y="4953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9</xdr:row>
      <xdr:rowOff>0</xdr:rowOff>
    </xdr:from>
    <xdr:to>
      <xdr:col>14</xdr:col>
      <xdr:colOff>0</xdr:colOff>
      <xdr:row>21</xdr:row>
      <xdr:rowOff>0</xdr:rowOff>
    </xdr:to>
    <xdr:sp macro="" textlink="">
      <xdr:nvSpPr>
        <xdr:cNvPr id="4" name="四角形: 角を丸くする 3">
          <a:extLst>
            <a:ext uri="{FF2B5EF4-FFF2-40B4-BE49-F238E27FC236}">
              <a16:creationId xmlns:a16="http://schemas.microsoft.com/office/drawing/2014/main" id="{ACE64DDF-0A8A-4111-A5D3-D9911C337CE8}"/>
            </a:ext>
          </a:extLst>
        </xdr:cNvPr>
        <xdr:cNvSpPr/>
      </xdr:nvSpPr>
      <xdr:spPr>
        <a:xfrm>
          <a:off x="167640" y="1402080"/>
          <a:ext cx="9334500" cy="336804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7</xdr:row>
      <xdr:rowOff>0</xdr:rowOff>
    </xdr:from>
    <xdr:to>
      <xdr:col>5</xdr:col>
      <xdr:colOff>0</xdr:colOff>
      <xdr:row>8</xdr:row>
      <xdr:rowOff>0</xdr:rowOff>
    </xdr:to>
    <xdr:sp macro="" textlink="">
      <xdr:nvSpPr>
        <xdr:cNvPr id="5" name="四角形: 角を丸くする 4">
          <a:extLst>
            <a:ext uri="{FF2B5EF4-FFF2-40B4-BE49-F238E27FC236}">
              <a16:creationId xmlns:a16="http://schemas.microsoft.com/office/drawing/2014/main" id="{833C5EBF-881B-456C-A335-40CBD3BD4545}"/>
            </a:ext>
          </a:extLst>
        </xdr:cNvPr>
        <xdr:cNvSpPr/>
      </xdr:nvSpPr>
      <xdr:spPr>
        <a:xfrm>
          <a:off x="167640" y="1104900"/>
          <a:ext cx="257556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7</xdr:row>
      <xdr:rowOff>0</xdr:rowOff>
    </xdr:from>
    <xdr:to>
      <xdr:col>8</xdr:col>
      <xdr:colOff>0</xdr:colOff>
      <xdr:row>8</xdr:row>
      <xdr:rowOff>0</xdr:rowOff>
    </xdr:to>
    <xdr:sp macro="" textlink="">
      <xdr:nvSpPr>
        <xdr:cNvPr id="6" name="四角形: 角を丸くする 5">
          <a:extLst>
            <a:ext uri="{FF2B5EF4-FFF2-40B4-BE49-F238E27FC236}">
              <a16:creationId xmlns:a16="http://schemas.microsoft.com/office/drawing/2014/main" id="{34768979-771F-41BD-A327-FA91BA2DF54A}"/>
            </a:ext>
          </a:extLst>
        </xdr:cNvPr>
        <xdr:cNvSpPr/>
      </xdr:nvSpPr>
      <xdr:spPr>
        <a:xfrm>
          <a:off x="3246120" y="1104900"/>
          <a:ext cx="17449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3</xdr:row>
      <xdr:rowOff>152400</xdr:rowOff>
    </xdr:from>
    <xdr:to>
      <xdr:col>8</xdr:col>
      <xdr:colOff>0</xdr:colOff>
      <xdr:row>6</xdr:row>
      <xdr:rowOff>788</xdr:rowOff>
    </xdr:to>
    <xdr:sp macro="" textlink="">
      <xdr:nvSpPr>
        <xdr:cNvPr id="7" name="四角形: 角を丸くする 6">
          <a:extLst>
            <a:ext uri="{FF2B5EF4-FFF2-40B4-BE49-F238E27FC236}">
              <a16:creationId xmlns:a16="http://schemas.microsoft.com/office/drawing/2014/main" id="{89CBE549-3EA0-4136-8CF2-923EE2BDB01C}"/>
            </a:ext>
          </a:extLst>
        </xdr:cNvPr>
        <xdr:cNvSpPr/>
      </xdr:nvSpPr>
      <xdr:spPr>
        <a:xfrm>
          <a:off x="3985260" y="655320"/>
          <a:ext cx="10058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22</xdr:row>
      <xdr:rowOff>1</xdr:rowOff>
    </xdr:from>
    <xdr:to>
      <xdr:col>12</xdr:col>
      <xdr:colOff>0</xdr:colOff>
      <xdr:row>23</xdr:row>
      <xdr:rowOff>1</xdr:rowOff>
    </xdr:to>
    <xdr:sp macro="" textlink="">
      <xdr:nvSpPr>
        <xdr:cNvPr id="8" name="四角形: 角を丸くする 7">
          <a:extLst>
            <a:ext uri="{FF2B5EF4-FFF2-40B4-BE49-F238E27FC236}">
              <a16:creationId xmlns:a16="http://schemas.microsoft.com/office/drawing/2014/main" id="{51C01476-3934-47F0-B48B-BB8C6F343D28}"/>
            </a:ext>
          </a:extLst>
        </xdr:cNvPr>
        <xdr:cNvSpPr/>
      </xdr:nvSpPr>
      <xdr:spPr>
        <a:xfrm>
          <a:off x="4992938" y="4815841"/>
          <a:ext cx="3373822"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24</xdr:row>
      <xdr:rowOff>0</xdr:rowOff>
    </xdr:from>
    <xdr:to>
      <xdr:col>12</xdr:col>
      <xdr:colOff>0</xdr:colOff>
      <xdr:row>25</xdr:row>
      <xdr:rowOff>0</xdr:rowOff>
    </xdr:to>
    <xdr:sp macro="" textlink="">
      <xdr:nvSpPr>
        <xdr:cNvPr id="9" name="四角形: 角を丸くする 8">
          <a:extLst>
            <a:ext uri="{FF2B5EF4-FFF2-40B4-BE49-F238E27FC236}">
              <a16:creationId xmlns:a16="http://schemas.microsoft.com/office/drawing/2014/main" id="{2020D0A6-11E8-4557-98B0-D03E8B11AF9A}"/>
            </a:ext>
          </a:extLst>
        </xdr:cNvPr>
        <xdr:cNvSpPr/>
      </xdr:nvSpPr>
      <xdr:spPr>
        <a:xfrm>
          <a:off x="4991100" y="5113020"/>
          <a:ext cx="337566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29692</xdr:colOff>
      <xdr:row>1</xdr:row>
      <xdr:rowOff>0</xdr:rowOff>
    </xdr:from>
    <xdr:to>
      <xdr:col>9</xdr:col>
      <xdr:colOff>40466</xdr:colOff>
      <xdr:row>2</xdr:row>
      <xdr:rowOff>0</xdr:rowOff>
    </xdr:to>
    <xdr:sp macro="" textlink="">
      <xdr:nvSpPr>
        <xdr:cNvPr id="10" name="四角形: 角を丸くする 9">
          <a:extLst>
            <a:ext uri="{FF2B5EF4-FFF2-40B4-BE49-F238E27FC236}">
              <a16:creationId xmlns:a16="http://schemas.microsoft.com/office/drawing/2014/main" id="{4339C886-07B9-4249-86F1-235F43102829}"/>
            </a:ext>
          </a:extLst>
        </xdr:cNvPr>
        <xdr:cNvSpPr/>
      </xdr:nvSpPr>
      <xdr:spPr>
        <a:xfrm>
          <a:off x="3275812" y="45720"/>
          <a:ext cx="249489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　（控）</a:t>
          </a:r>
        </a:p>
      </xdr:txBody>
    </xdr:sp>
    <xdr:clientData/>
  </xdr:twoCellAnchor>
  <xdr:twoCellAnchor>
    <xdr:from>
      <xdr:col>1</xdr:col>
      <xdr:colOff>0</xdr:colOff>
      <xdr:row>22</xdr:row>
      <xdr:rowOff>1</xdr:rowOff>
    </xdr:from>
    <xdr:to>
      <xdr:col>7</xdr:col>
      <xdr:colOff>0</xdr:colOff>
      <xdr:row>29</xdr:row>
      <xdr:rowOff>1</xdr:rowOff>
    </xdr:to>
    <xdr:sp macro="" textlink="">
      <xdr:nvSpPr>
        <xdr:cNvPr id="11" name="四角形: 角を丸くする 10">
          <a:extLst>
            <a:ext uri="{FF2B5EF4-FFF2-40B4-BE49-F238E27FC236}">
              <a16:creationId xmlns:a16="http://schemas.microsoft.com/office/drawing/2014/main" id="{85375881-1925-4AF9-BD20-EF7FA7F47AAF}"/>
            </a:ext>
          </a:extLst>
        </xdr:cNvPr>
        <xdr:cNvSpPr/>
      </xdr:nvSpPr>
      <xdr:spPr>
        <a:xfrm>
          <a:off x="167640" y="4815841"/>
          <a:ext cx="3817620" cy="134874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0</xdr:colOff>
      <xdr:row>3</xdr:row>
      <xdr:rowOff>0</xdr:rowOff>
    </xdr:from>
    <xdr:ext cx="860400" cy="152400"/>
    <xdr:sp macro="" textlink="">
      <xdr:nvSpPr>
        <xdr:cNvPr id="12" name="テキスト ボックス 11">
          <a:extLst>
            <a:ext uri="{FF2B5EF4-FFF2-40B4-BE49-F238E27FC236}">
              <a16:creationId xmlns:a16="http://schemas.microsoft.com/office/drawing/2014/main" id="{D26B2B84-9607-442C-A5AB-AF2DE602DC01}"/>
            </a:ext>
          </a:extLst>
        </xdr:cNvPr>
        <xdr:cNvSpPr txBox="1"/>
      </xdr:nvSpPr>
      <xdr:spPr>
        <a:xfrm>
          <a:off x="8534400" y="502920"/>
          <a:ext cx="860400"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4</xdr:row>
      <xdr:rowOff>0</xdr:rowOff>
    </xdr:from>
    <xdr:to>
      <xdr:col>13</xdr:col>
      <xdr:colOff>860400</xdr:colOff>
      <xdr:row>4</xdr:row>
      <xdr:rowOff>4354</xdr:rowOff>
    </xdr:to>
    <xdr:cxnSp macro="">
      <xdr:nvCxnSpPr>
        <xdr:cNvPr id="13" name="直線コネクタ 12">
          <a:extLst>
            <a:ext uri="{FF2B5EF4-FFF2-40B4-BE49-F238E27FC236}">
              <a16:creationId xmlns:a16="http://schemas.microsoft.com/office/drawing/2014/main" id="{23E7A45B-9C88-4259-ACF7-8B3AD83071AF}"/>
            </a:ext>
          </a:extLst>
        </xdr:cNvPr>
        <xdr:cNvCxnSpPr/>
      </xdr:nvCxnSpPr>
      <xdr:spPr>
        <a:xfrm flipV="1">
          <a:off x="8534400" y="655320"/>
          <a:ext cx="860400" cy="4354"/>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15</xdr:row>
      <xdr:rowOff>193186</xdr:rowOff>
    </xdr:from>
    <xdr:to>
      <xdr:col>0</xdr:col>
      <xdr:colOff>114300</xdr:colOff>
      <xdr:row>15</xdr:row>
      <xdr:rowOff>298698</xdr:rowOff>
    </xdr:to>
    <xdr:sp macro="" textlink="">
      <xdr:nvSpPr>
        <xdr:cNvPr id="14" name="二等辺三角形 13">
          <a:extLst>
            <a:ext uri="{FF2B5EF4-FFF2-40B4-BE49-F238E27FC236}">
              <a16:creationId xmlns:a16="http://schemas.microsoft.com/office/drawing/2014/main" id="{F49D51BA-433C-4E6D-979F-73802388A73C}"/>
            </a:ext>
          </a:extLst>
        </xdr:cNvPr>
        <xdr:cNvSpPr/>
      </xdr:nvSpPr>
      <xdr:spPr>
        <a:xfrm rot="5400000">
          <a:off x="18986" y="30989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5" name="二等辺三角形 14">
          <a:extLst>
            <a:ext uri="{FF2B5EF4-FFF2-40B4-BE49-F238E27FC236}">
              <a16:creationId xmlns:a16="http://schemas.microsoft.com/office/drawing/2014/main" id="{DA3C26B7-7CCD-49E4-A4FC-40A77A89B559}"/>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6" name="二等辺三角形 15">
          <a:extLst>
            <a:ext uri="{FF2B5EF4-FFF2-40B4-BE49-F238E27FC236}">
              <a16:creationId xmlns:a16="http://schemas.microsoft.com/office/drawing/2014/main" id="{5ACCFEBC-4111-4991-8A16-B972E30FCDEC}"/>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7" name="二等辺三角形 16">
          <a:extLst>
            <a:ext uri="{FF2B5EF4-FFF2-40B4-BE49-F238E27FC236}">
              <a16:creationId xmlns:a16="http://schemas.microsoft.com/office/drawing/2014/main" id="{65284C64-B4FE-417D-87DE-86CBCA9BA0E3}"/>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8" name="二等辺三角形 17">
          <a:extLst>
            <a:ext uri="{FF2B5EF4-FFF2-40B4-BE49-F238E27FC236}">
              <a16:creationId xmlns:a16="http://schemas.microsoft.com/office/drawing/2014/main" id="{60A0EA27-F8F4-4AE0-A514-B643DB8DBBD4}"/>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9" name="二等辺三角形 18">
          <a:extLst>
            <a:ext uri="{FF2B5EF4-FFF2-40B4-BE49-F238E27FC236}">
              <a16:creationId xmlns:a16="http://schemas.microsoft.com/office/drawing/2014/main" id="{B490886B-0F0F-4E80-AD5C-640759BD2E4E}"/>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0" name="二等辺三角形 19">
          <a:extLst>
            <a:ext uri="{FF2B5EF4-FFF2-40B4-BE49-F238E27FC236}">
              <a16:creationId xmlns:a16="http://schemas.microsoft.com/office/drawing/2014/main" id="{25F69986-C0FB-4FFD-A3D5-27EB24F0F53A}"/>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1" name="二等辺三角形 20">
          <a:extLst>
            <a:ext uri="{FF2B5EF4-FFF2-40B4-BE49-F238E27FC236}">
              <a16:creationId xmlns:a16="http://schemas.microsoft.com/office/drawing/2014/main" id="{89D1F516-E597-41BF-BFFF-CD3513B655B7}"/>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2" name="二等辺三角形 21">
          <a:extLst>
            <a:ext uri="{FF2B5EF4-FFF2-40B4-BE49-F238E27FC236}">
              <a16:creationId xmlns:a16="http://schemas.microsoft.com/office/drawing/2014/main" id="{B82DF56C-E600-420C-B7F9-F6D488C043A7}"/>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3" name="二等辺三角形 22">
          <a:extLst>
            <a:ext uri="{FF2B5EF4-FFF2-40B4-BE49-F238E27FC236}">
              <a16:creationId xmlns:a16="http://schemas.microsoft.com/office/drawing/2014/main" id="{5333C5DF-AE90-4524-9ED9-ECCE54CE1B99}"/>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5</xdr:row>
      <xdr:rowOff>54884</xdr:rowOff>
    </xdr:from>
    <xdr:ext cx="436180" cy="173420"/>
    <xdr:sp macro="" textlink="">
      <xdr:nvSpPr>
        <xdr:cNvPr id="24" name="テキスト ボックス 23">
          <a:extLst>
            <a:ext uri="{FF2B5EF4-FFF2-40B4-BE49-F238E27FC236}">
              <a16:creationId xmlns:a16="http://schemas.microsoft.com/office/drawing/2014/main" id="{FF48449F-D547-4578-BB5E-F46DA7C7B913}"/>
            </a:ext>
          </a:extLst>
        </xdr:cNvPr>
        <xdr:cNvSpPr txBox="1"/>
      </xdr:nvSpPr>
      <xdr:spPr>
        <a:xfrm>
          <a:off x="5101462" y="8626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7</xdr:row>
      <xdr:rowOff>65011</xdr:rowOff>
    </xdr:from>
    <xdr:ext cx="436180" cy="173420"/>
    <xdr:sp macro="" textlink="">
      <xdr:nvSpPr>
        <xdr:cNvPr id="25" name="テキスト ボックス 24">
          <a:extLst>
            <a:ext uri="{FF2B5EF4-FFF2-40B4-BE49-F238E27FC236}">
              <a16:creationId xmlns:a16="http://schemas.microsoft.com/office/drawing/2014/main" id="{77B7DB1C-156C-434A-B2C6-9C7EC898650F}"/>
            </a:ext>
          </a:extLst>
        </xdr:cNvPr>
        <xdr:cNvSpPr txBox="1"/>
      </xdr:nvSpPr>
      <xdr:spPr>
        <a:xfrm>
          <a:off x="5101462" y="11699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5</xdr:row>
      <xdr:rowOff>249246</xdr:rowOff>
    </xdr:from>
    <xdr:ext cx="310050" cy="173420"/>
    <xdr:sp macro="" textlink="">
      <xdr:nvSpPr>
        <xdr:cNvPr id="26" name="テキスト ボックス 25">
          <a:extLst>
            <a:ext uri="{FF2B5EF4-FFF2-40B4-BE49-F238E27FC236}">
              <a16:creationId xmlns:a16="http://schemas.microsoft.com/office/drawing/2014/main" id="{85C60674-61A8-4AAF-9ED0-A258A2B2A291}"/>
            </a:ext>
          </a:extLst>
        </xdr:cNvPr>
        <xdr:cNvSpPr txBox="1"/>
      </xdr:nvSpPr>
      <xdr:spPr>
        <a:xfrm>
          <a:off x="7846848" y="10569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3</xdr:col>
      <xdr:colOff>0</xdr:colOff>
      <xdr:row>7</xdr:row>
      <xdr:rowOff>0</xdr:rowOff>
    </xdr:from>
    <xdr:to>
      <xdr:col>3</xdr:col>
      <xdr:colOff>0</xdr:colOff>
      <xdr:row>8</xdr:row>
      <xdr:rowOff>0</xdr:rowOff>
    </xdr:to>
    <xdr:cxnSp macro="">
      <xdr:nvCxnSpPr>
        <xdr:cNvPr id="27" name="直線コネクタ 26">
          <a:extLst>
            <a:ext uri="{FF2B5EF4-FFF2-40B4-BE49-F238E27FC236}">
              <a16:creationId xmlns:a16="http://schemas.microsoft.com/office/drawing/2014/main" id="{3CB03F44-5B48-45A2-81AF-74843666B12D}"/>
            </a:ext>
          </a:extLst>
        </xdr:cNvPr>
        <xdr:cNvCxnSpPr/>
      </xdr:nvCxnSpPr>
      <xdr:spPr>
        <a:xfrm>
          <a:off x="1417320" y="11049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7</xdr:row>
      <xdr:rowOff>0</xdr:rowOff>
    </xdr:from>
    <xdr:to>
      <xdr:col>7</xdr:col>
      <xdr:colOff>0</xdr:colOff>
      <xdr:row>8</xdr:row>
      <xdr:rowOff>0</xdr:rowOff>
    </xdr:to>
    <xdr:cxnSp macro="">
      <xdr:nvCxnSpPr>
        <xdr:cNvPr id="28" name="直線コネクタ 27">
          <a:extLst>
            <a:ext uri="{FF2B5EF4-FFF2-40B4-BE49-F238E27FC236}">
              <a16:creationId xmlns:a16="http://schemas.microsoft.com/office/drawing/2014/main" id="{287B6CF7-595E-4B34-8AB4-8CBBB5B69740}"/>
            </a:ext>
          </a:extLst>
        </xdr:cNvPr>
        <xdr:cNvCxnSpPr/>
      </xdr:nvCxnSpPr>
      <xdr:spPr>
        <a:xfrm>
          <a:off x="3985260" y="11049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xdr:row>
      <xdr:rowOff>152400</xdr:rowOff>
    </xdr:from>
    <xdr:to>
      <xdr:col>8</xdr:col>
      <xdr:colOff>0</xdr:colOff>
      <xdr:row>4</xdr:row>
      <xdr:rowOff>152400</xdr:rowOff>
    </xdr:to>
    <xdr:cxnSp macro="">
      <xdr:nvCxnSpPr>
        <xdr:cNvPr id="29" name="直線コネクタ 28">
          <a:extLst>
            <a:ext uri="{FF2B5EF4-FFF2-40B4-BE49-F238E27FC236}">
              <a16:creationId xmlns:a16="http://schemas.microsoft.com/office/drawing/2014/main" id="{571EAD75-79D7-4896-8795-45AC70FCC9AE}"/>
            </a:ext>
          </a:extLst>
        </xdr:cNvPr>
        <xdr:cNvCxnSpPr/>
      </xdr:nvCxnSpPr>
      <xdr:spPr>
        <a:xfrm>
          <a:off x="3985260" y="807720"/>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xdr:row>
      <xdr:rowOff>0</xdr:rowOff>
    </xdr:from>
    <xdr:to>
      <xdr:col>2</xdr:col>
      <xdr:colOff>0</xdr:colOff>
      <xdr:row>21</xdr:row>
      <xdr:rowOff>0</xdr:rowOff>
    </xdr:to>
    <xdr:cxnSp macro="">
      <xdr:nvCxnSpPr>
        <xdr:cNvPr id="30" name="直線コネクタ 29">
          <a:extLst>
            <a:ext uri="{FF2B5EF4-FFF2-40B4-BE49-F238E27FC236}">
              <a16:creationId xmlns:a16="http://schemas.microsoft.com/office/drawing/2014/main" id="{A374010B-E371-484F-A6FE-E28EE258A3DC}"/>
            </a:ext>
          </a:extLst>
        </xdr:cNvPr>
        <xdr:cNvCxnSpPr/>
      </xdr:nvCxnSpPr>
      <xdr:spPr>
        <a:xfrm>
          <a:off x="868680"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10</xdr:row>
      <xdr:rowOff>0</xdr:rowOff>
    </xdr:from>
    <xdr:to>
      <xdr:col>3</xdr:col>
      <xdr:colOff>0</xdr:colOff>
      <xdr:row>21</xdr:row>
      <xdr:rowOff>0</xdr:rowOff>
    </xdr:to>
    <xdr:cxnSp macro="">
      <xdr:nvCxnSpPr>
        <xdr:cNvPr id="31" name="直線コネクタ 30">
          <a:extLst>
            <a:ext uri="{FF2B5EF4-FFF2-40B4-BE49-F238E27FC236}">
              <a16:creationId xmlns:a16="http://schemas.microsoft.com/office/drawing/2014/main" id="{88DC217E-C1B2-4F57-A4A5-5630B6B3C90E}"/>
            </a:ext>
          </a:extLst>
        </xdr:cNvPr>
        <xdr:cNvCxnSpPr/>
      </xdr:nvCxnSpPr>
      <xdr:spPr>
        <a:xfrm>
          <a:off x="1417320" y="1524000"/>
          <a:ext cx="0" cy="32461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xdr:row>
      <xdr:rowOff>0</xdr:rowOff>
    </xdr:from>
    <xdr:to>
      <xdr:col>4</xdr:col>
      <xdr:colOff>0</xdr:colOff>
      <xdr:row>21</xdr:row>
      <xdr:rowOff>0</xdr:rowOff>
    </xdr:to>
    <xdr:cxnSp macro="">
      <xdr:nvCxnSpPr>
        <xdr:cNvPr id="32" name="直線コネクタ 31">
          <a:extLst>
            <a:ext uri="{FF2B5EF4-FFF2-40B4-BE49-F238E27FC236}">
              <a16:creationId xmlns:a16="http://schemas.microsoft.com/office/drawing/2014/main" id="{8F1ED509-E315-4F72-B386-6AFDAB9E99EA}"/>
            </a:ext>
          </a:extLst>
        </xdr:cNvPr>
        <xdr:cNvCxnSpPr/>
      </xdr:nvCxnSpPr>
      <xdr:spPr>
        <a:xfrm>
          <a:off x="2232660" y="1524000"/>
          <a:ext cx="0" cy="32461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9</xdr:row>
      <xdr:rowOff>0</xdr:rowOff>
    </xdr:from>
    <xdr:to>
      <xdr:col>4</xdr:col>
      <xdr:colOff>587828</xdr:colOff>
      <xdr:row>21</xdr:row>
      <xdr:rowOff>0</xdr:rowOff>
    </xdr:to>
    <xdr:cxnSp macro="">
      <xdr:nvCxnSpPr>
        <xdr:cNvPr id="33" name="直線コネクタ 32">
          <a:extLst>
            <a:ext uri="{FF2B5EF4-FFF2-40B4-BE49-F238E27FC236}">
              <a16:creationId xmlns:a16="http://schemas.microsoft.com/office/drawing/2014/main" id="{B4D87B7D-7EDA-45A0-85DB-7EBAFD99037A}"/>
            </a:ext>
          </a:extLst>
        </xdr:cNvPr>
        <xdr:cNvCxnSpPr/>
      </xdr:nvCxnSpPr>
      <xdr:spPr>
        <a:xfrm>
          <a:off x="2744288"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9</xdr:row>
      <xdr:rowOff>0</xdr:rowOff>
    </xdr:from>
    <xdr:to>
      <xdr:col>6</xdr:col>
      <xdr:colOff>0</xdr:colOff>
      <xdr:row>21</xdr:row>
      <xdr:rowOff>0</xdr:rowOff>
    </xdr:to>
    <xdr:cxnSp macro="">
      <xdr:nvCxnSpPr>
        <xdr:cNvPr id="34" name="直線コネクタ 33">
          <a:extLst>
            <a:ext uri="{FF2B5EF4-FFF2-40B4-BE49-F238E27FC236}">
              <a16:creationId xmlns:a16="http://schemas.microsoft.com/office/drawing/2014/main" id="{DE57B438-4A6E-4C9D-A382-87F08B241DCA}"/>
            </a:ext>
          </a:extLst>
        </xdr:cNvPr>
        <xdr:cNvCxnSpPr/>
      </xdr:nvCxnSpPr>
      <xdr:spPr>
        <a:xfrm>
          <a:off x="3246120"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10</xdr:row>
      <xdr:rowOff>0</xdr:rowOff>
    </xdr:from>
    <xdr:to>
      <xdr:col>4</xdr:col>
      <xdr:colOff>587828</xdr:colOff>
      <xdr:row>10</xdr:row>
      <xdr:rowOff>0</xdr:rowOff>
    </xdr:to>
    <xdr:cxnSp macro="">
      <xdr:nvCxnSpPr>
        <xdr:cNvPr id="35" name="直線コネクタ 34">
          <a:extLst>
            <a:ext uri="{FF2B5EF4-FFF2-40B4-BE49-F238E27FC236}">
              <a16:creationId xmlns:a16="http://schemas.microsoft.com/office/drawing/2014/main" id="{78EC3114-C3B4-4398-A71F-1F4CE86D6F18}"/>
            </a:ext>
          </a:extLst>
        </xdr:cNvPr>
        <xdr:cNvCxnSpPr/>
      </xdr:nvCxnSpPr>
      <xdr:spPr>
        <a:xfrm>
          <a:off x="868680" y="1524000"/>
          <a:ext cx="18756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11</xdr:row>
      <xdr:rowOff>0</xdr:rowOff>
    </xdr:from>
    <xdr:to>
      <xdr:col>14</xdr:col>
      <xdr:colOff>0</xdr:colOff>
      <xdr:row>11</xdr:row>
      <xdr:rowOff>0</xdr:rowOff>
    </xdr:to>
    <xdr:cxnSp macro="">
      <xdr:nvCxnSpPr>
        <xdr:cNvPr id="36" name="直線コネクタ 35">
          <a:extLst>
            <a:ext uri="{FF2B5EF4-FFF2-40B4-BE49-F238E27FC236}">
              <a16:creationId xmlns:a16="http://schemas.microsoft.com/office/drawing/2014/main" id="{14308355-4541-4778-B00E-6CB0E64BD217}"/>
            </a:ext>
          </a:extLst>
        </xdr:cNvPr>
        <xdr:cNvCxnSpPr/>
      </xdr:nvCxnSpPr>
      <xdr:spPr>
        <a:xfrm>
          <a:off x="166551" y="1645920"/>
          <a:ext cx="93355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xdr:row>
      <xdr:rowOff>0</xdr:rowOff>
    </xdr:from>
    <xdr:to>
      <xdr:col>8</xdr:col>
      <xdr:colOff>0</xdr:colOff>
      <xdr:row>21</xdr:row>
      <xdr:rowOff>0</xdr:rowOff>
    </xdr:to>
    <xdr:cxnSp macro="">
      <xdr:nvCxnSpPr>
        <xdr:cNvPr id="37" name="直線コネクタ 36">
          <a:extLst>
            <a:ext uri="{FF2B5EF4-FFF2-40B4-BE49-F238E27FC236}">
              <a16:creationId xmlns:a16="http://schemas.microsoft.com/office/drawing/2014/main" id="{98E9CFD9-3293-4755-8FA4-CE9CEC2DBA16}"/>
            </a:ext>
          </a:extLst>
        </xdr:cNvPr>
        <xdr:cNvCxnSpPr/>
      </xdr:nvCxnSpPr>
      <xdr:spPr>
        <a:xfrm>
          <a:off x="4991100"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9</xdr:row>
      <xdr:rowOff>0</xdr:rowOff>
    </xdr:from>
    <xdr:to>
      <xdr:col>10</xdr:col>
      <xdr:colOff>0</xdr:colOff>
      <xdr:row>21</xdr:row>
      <xdr:rowOff>0</xdr:rowOff>
    </xdr:to>
    <xdr:cxnSp macro="">
      <xdr:nvCxnSpPr>
        <xdr:cNvPr id="38" name="直線コネクタ 37">
          <a:extLst>
            <a:ext uri="{FF2B5EF4-FFF2-40B4-BE49-F238E27FC236}">
              <a16:creationId xmlns:a16="http://schemas.microsoft.com/office/drawing/2014/main" id="{3FC08A9A-809E-43C1-9C2B-059C6E5EA9BF}"/>
            </a:ext>
          </a:extLst>
        </xdr:cNvPr>
        <xdr:cNvCxnSpPr/>
      </xdr:nvCxnSpPr>
      <xdr:spPr>
        <a:xfrm>
          <a:off x="6812280"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9</xdr:row>
      <xdr:rowOff>0</xdr:rowOff>
    </xdr:from>
    <xdr:to>
      <xdr:col>10</xdr:col>
      <xdr:colOff>809624</xdr:colOff>
      <xdr:row>21</xdr:row>
      <xdr:rowOff>0</xdr:rowOff>
    </xdr:to>
    <xdr:cxnSp macro="">
      <xdr:nvCxnSpPr>
        <xdr:cNvPr id="39" name="直線コネクタ 38">
          <a:extLst>
            <a:ext uri="{FF2B5EF4-FFF2-40B4-BE49-F238E27FC236}">
              <a16:creationId xmlns:a16="http://schemas.microsoft.com/office/drawing/2014/main" id="{D002D0B5-2A45-4993-98C0-D7CFC98D330E}"/>
            </a:ext>
          </a:extLst>
        </xdr:cNvPr>
        <xdr:cNvCxnSpPr/>
      </xdr:nvCxnSpPr>
      <xdr:spPr>
        <a:xfrm>
          <a:off x="7621904"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9</xdr:row>
      <xdr:rowOff>0</xdr:rowOff>
    </xdr:from>
    <xdr:to>
      <xdr:col>13</xdr:col>
      <xdr:colOff>1905</xdr:colOff>
      <xdr:row>21</xdr:row>
      <xdr:rowOff>0</xdr:rowOff>
    </xdr:to>
    <xdr:cxnSp macro="">
      <xdr:nvCxnSpPr>
        <xdr:cNvPr id="40" name="直線コネクタ 39">
          <a:extLst>
            <a:ext uri="{FF2B5EF4-FFF2-40B4-BE49-F238E27FC236}">
              <a16:creationId xmlns:a16="http://schemas.microsoft.com/office/drawing/2014/main" id="{AD03FDC4-2189-4CB6-BE10-8755FBABE084}"/>
            </a:ext>
          </a:extLst>
        </xdr:cNvPr>
        <xdr:cNvCxnSpPr/>
      </xdr:nvCxnSpPr>
      <xdr:spPr>
        <a:xfrm>
          <a:off x="8536305"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xdr:row>
      <xdr:rowOff>0</xdr:rowOff>
    </xdr:from>
    <xdr:to>
      <xdr:col>14</xdr:col>
      <xdr:colOff>0</xdr:colOff>
      <xdr:row>12</xdr:row>
      <xdr:rowOff>0</xdr:rowOff>
    </xdr:to>
    <xdr:cxnSp macro="">
      <xdr:nvCxnSpPr>
        <xdr:cNvPr id="41" name="直線コネクタ 40">
          <a:extLst>
            <a:ext uri="{FF2B5EF4-FFF2-40B4-BE49-F238E27FC236}">
              <a16:creationId xmlns:a16="http://schemas.microsoft.com/office/drawing/2014/main" id="{D6410085-034A-45A8-B41E-B07D1870F6C6}"/>
            </a:ext>
          </a:extLst>
        </xdr:cNvPr>
        <xdr:cNvCxnSpPr/>
      </xdr:nvCxnSpPr>
      <xdr:spPr>
        <a:xfrm>
          <a:off x="167640" y="19583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xdr:row>
      <xdr:rowOff>0</xdr:rowOff>
    </xdr:from>
    <xdr:to>
      <xdr:col>14</xdr:col>
      <xdr:colOff>0</xdr:colOff>
      <xdr:row>13</xdr:row>
      <xdr:rowOff>0</xdr:rowOff>
    </xdr:to>
    <xdr:cxnSp macro="">
      <xdr:nvCxnSpPr>
        <xdr:cNvPr id="42" name="直線コネクタ 41">
          <a:extLst>
            <a:ext uri="{FF2B5EF4-FFF2-40B4-BE49-F238E27FC236}">
              <a16:creationId xmlns:a16="http://schemas.microsoft.com/office/drawing/2014/main" id="{0536EF60-7238-4CF9-B520-B1C253B407D0}"/>
            </a:ext>
          </a:extLst>
        </xdr:cNvPr>
        <xdr:cNvCxnSpPr/>
      </xdr:nvCxnSpPr>
      <xdr:spPr>
        <a:xfrm>
          <a:off x="167640" y="22707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14</xdr:row>
      <xdr:rowOff>0</xdr:rowOff>
    </xdr:from>
    <xdr:to>
      <xdr:col>14</xdr:col>
      <xdr:colOff>0</xdr:colOff>
      <xdr:row>14</xdr:row>
      <xdr:rowOff>0</xdr:rowOff>
    </xdr:to>
    <xdr:cxnSp macro="">
      <xdr:nvCxnSpPr>
        <xdr:cNvPr id="43" name="直線コネクタ 42">
          <a:extLst>
            <a:ext uri="{FF2B5EF4-FFF2-40B4-BE49-F238E27FC236}">
              <a16:creationId xmlns:a16="http://schemas.microsoft.com/office/drawing/2014/main" id="{31F5EEFC-AB2E-4C51-8E1C-0A481FDE610E}"/>
            </a:ext>
          </a:extLst>
        </xdr:cNvPr>
        <xdr:cNvCxnSpPr/>
      </xdr:nvCxnSpPr>
      <xdr:spPr>
        <a:xfrm>
          <a:off x="167640" y="25831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15</xdr:row>
      <xdr:rowOff>0</xdr:rowOff>
    </xdr:from>
    <xdr:to>
      <xdr:col>14</xdr:col>
      <xdr:colOff>0</xdr:colOff>
      <xdr:row>15</xdr:row>
      <xdr:rowOff>0</xdr:rowOff>
    </xdr:to>
    <xdr:cxnSp macro="">
      <xdr:nvCxnSpPr>
        <xdr:cNvPr id="44" name="直線コネクタ 43">
          <a:extLst>
            <a:ext uri="{FF2B5EF4-FFF2-40B4-BE49-F238E27FC236}">
              <a16:creationId xmlns:a16="http://schemas.microsoft.com/office/drawing/2014/main" id="{9BC59165-34F2-4224-898A-54564BAF660D}"/>
            </a:ext>
          </a:extLst>
        </xdr:cNvPr>
        <xdr:cNvCxnSpPr/>
      </xdr:nvCxnSpPr>
      <xdr:spPr>
        <a:xfrm>
          <a:off x="167640" y="28956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16</xdr:row>
      <xdr:rowOff>0</xdr:rowOff>
    </xdr:from>
    <xdr:to>
      <xdr:col>14</xdr:col>
      <xdr:colOff>0</xdr:colOff>
      <xdr:row>16</xdr:row>
      <xdr:rowOff>0</xdr:rowOff>
    </xdr:to>
    <xdr:cxnSp macro="">
      <xdr:nvCxnSpPr>
        <xdr:cNvPr id="45" name="直線コネクタ 44">
          <a:extLst>
            <a:ext uri="{FF2B5EF4-FFF2-40B4-BE49-F238E27FC236}">
              <a16:creationId xmlns:a16="http://schemas.microsoft.com/office/drawing/2014/main" id="{043C9BA9-3637-4ACF-A603-CCBCD79DC5C9}"/>
            </a:ext>
          </a:extLst>
        </xdr:cNvPr>
        <xdr:cNvCxnSpPr/>
      </xdr:nvCxnSpPr>
      <xdr:spPr>
        <a:xfrm>
          <a:off x="167640" y="32080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17</xdr:row>
      <xdr:rowOff>0</xdr:rowOff>
    </xdr:from>
    <xdr:to>
      <xdr:col>14</xdr:col>
      <xdr:colOff>0</xdr:colOff>
      <xdr:row>17</xdr:row>
      <xdr:rowOff>0</xdr:rowOff>
    </xdr:to>
    <xdr:cxnSp macro="">
      <xdr:nvCxnSpPr>
        <xdr:cNvPr id="46" name="直線コネクタ 45">
          <a:extLst>
            <a:ext uri="{FF2B5EF4-FFF2-40B4-BE49-F238E27FC236}">
              <a16:creationId xmlns:a16="http://schemas.microsoft.com/office/drawing/2014/main" id="{2A119AE1-E114-429E-A30C-C6FAA8315E8E}"/>
            </a:ext>
          </a:extLst>
        </xdr:cNvPr>
        <xdr:cNvCxnSpPr/>
      </xdr:nvCxnSpPr>
      <xdr:spPr>
        <a:xfrm>
          <a:off x="167640" y="35204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18</xdr:row>
      <xdr:rowOff>0</xdr:rowOff>
    </xdr:from>
    <xdr:to>
      <xdr:col>14</xdr:col>
      <xdr:colOff>0</xdr:colOff>
      <xdr:row>18</xdr:row>
      <xdr:rowOff>0</xdr:rowOff>
    </xdr:to>
    <xdr:cxnSp macro="">
      <xdr:nvCxnSpPr>
        <xdr:cNvPr id="47" name="直線コネクタ 46">
          <a:extLst>
            <a:ext uri="{FF2B5EF4-FFF2-40B4-BE49-F238E27FC236}">
              <a16:creationId xmlns:a16="http://schemas.microsoft.com/office/drawing/2014/main" id="{35BA275C-D616-47F2-AEA2-72C4BEACBAC5}"/>
            </a:ext>
          </a:extLst>
        </xdr:cNvPr>
        <xdr:cNvCxnSpPr/>
      </xdr:nvCxnSpPr>
      <xdr:spPr>
        <a:xfrm>
          <a:off x="167640" y="38328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19</xdr:row>
      <xdr:rowOff>0</xdr:rowOff>
    </xdr:from>
    <xdr:to>
      <xdr:col>14</xdr:col>
      <xdr:colOff>0</xdr:colOff>
      <xdr:row>19</xdr:row>
      <xdr:rowOff>0</xdr:rowOff>
    </xdr:to>
    <xdr:cxnSp macro="">
      <xdr:nvCxnSpPr>
        <xdr:cNvPr id="48" name="直線コネクタ 47">
          <a:extLst>
            <a:ext uri="{FF2B5EF4-FFF2-40B4-BE49-F238E27FC236}">
              <a16:creationId xmlns:a16="http://schemas.microsoft.com/office/drawing/2014/main" id="{1749503E-2642-497A-BB6D-73E9287E68F9}"/>
            </a:ext>
          </a:extLst>
        </xdr:cNvPr>
        <xdr:cNvCxnSpPr/>
      </xdr:nvCxnSpPr>
      <xdr:spPr>
        <a:xfrm>
          <a:off x="167640" y="41452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14</xdr:col>
      <xdr:colOff>0</xdr:colOff>
      <xdr:row>20</xdr:row>
      <xdr:rowOff>0</xdr:rowOff>
    </xdr:to>
    <xdr:cxnSp macro="">
      <xdr:nvCxnSpPr>
        <xdr:cNvPr id="49" name="直線コネクタ 48">
          <a:extLst>
            <a:ext uri="{FF2B5EF4-FFF2-40B4-BE49-F238E27FC236}">
              <a16:creationId xmlns:a16="http://schemas.microsoft.com/office/drawing/2014/main" id="{63C49223-6964-436F-8340-0E0A10A6AB54}"/>
            </a:ext>
          </a:extLst>
        </xdr:cNvPr>
        <xdr:cNvCxnSpPr/>
      </xdr:nvCxnSpPr>
      <xdr:spPr>
        <a:xfrm>
          <a:off x="167640" y="44577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14</xdr:col>
      <xdr:colOff>0</xdr:colOff>
      <xdr:row>20</xdr:row>
      <xdr:rowOff>0</xdr:rowOff>
    </xdr:to>
    <xdr:cxnSp macro="">
      <xdr:nvCxnSpPr>
        <xdr:cNvPr id="50" name="直線コネクタ 49">
          <a:extLst>
            <a:ext uri="{FF2B5EF4-FFF2-40B4-BE49-F238E27FC236}">
              <a16:creationId xmlns:a16="http://schemas.microsoft.com/office/drawing/2014/main" id="{650F29E7-952F-47E6-9D05-BB6EFCF07465}"/>
            </a:ext>
          </a:extLst>
        </xdr:cNvPr>
        <xdr:cNvCxnSpPr/>
      </xdr:nvCxnSpPr>
      <xdr:spPr>
        <a:xfrm>
          <a:off x="167640" y="44577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22</xdr:row>
      <xdr:rowOff>0</xdr:rowOff>
    </xdr:from>
    <xdr:to>
      <xdr:col>10</xdr:col>
      <xdr:colOff>0</xdr:colOff>
      <xdr:row>23</xdr:row>
      <xdr:rowOff>0</xdr:rowOff>
    </xdr:to>
    <xdr:cxnSp macro="">
      <xdr:nvCxnSpPr>
        <xdr:cNvPr id="51" name="直線コネクタ 50">
          <a:extLst>
            <a:ext uri="{FF2B5EF4-FFF2-40B4-BE49-F238E27FC236}">
              <a16:creationId xmlns:a16="http://schemas.microsoft.com/office/drawing/2014/main" id="{6EE50627-01D2-41C4-83BD-8CC0421EC8F8}"/>
            </a:ext>
          </a:extLst>
        </xdr:cNvPr>
        <xdr:cNvCxnSpPr/>
      </xdr:nvCxnSpPr>
      <xdr:spPr>
        <a:xfrm>
          <a:off x="6812280" y="481584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22</xdr:row>
      <xdr:rowOff>0</xdr:rowOff>
    </xdr:from>
    <xdr:to>
      <xdr:col>11</xdr:col>
      <xdr:colOff>0</xdr:colOff>
      <xdr:row>23</xdr:row>
      <xdr:rowOff>0</xdr:rowOff>
    </xdr:to>
    <xdr:cxnSp macro="">
      <xdr:nvCxnSpPr>
        <xdr:cNvPr id="52" name="直線コネクタ 51">
          <a:extLst>
            <a:ext uri="{FF2B5EF4-FFF2-40B4-BE49-F238E27FC236}">
              <a16:creationId xmlns:a16="http://schemas.microsoft.com/office/drawing/2014/main" id="{C8CA482E-0CA8-47E4-9AFB-636FE930476C}"/>
            </a:ext>
          </a:extLst>
        </xdr:cNvPr>
        <xdr:cNvCxnSpPr/>
      </xdr:nvCxnSpPr>
      <xdr:spPr>
        <a:xfrm>
          <a:off x="7627620" y="481584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24</xdr:row>
      <xdr:rowOff>0</xdr:rowOff>
    </xdr:from>
    <xdr:to>
      <xdr:col>10</xdr:col>
      <xdr:colOff>0</xdr:colOff>
      <xdr:row>25</xdr:row>
      <xdr:rowOff>0</xdr:rowOff>
    </xdr:to>
    <xdr:cxnSp macro="">
      <xdr:nvCxnSpPr>
        <xdr:cNvPr id="53" name="直線コネクタ 52">
          <a:extLst>
            <a:ext uri="{FF2B5EF4-FFF2-40B4-BE49-F238E27FC236}">
              <a16:creationId xmlns:a16="http://schemas.microsoft.com/office/drawing/2014/main" id="{6E04559E-5854-4A39-BE44-544364990F07}"/>
            </a:ext>
          </a:extLst>
        </xdr:cNvPr>
        <xdr:cNvCxnSpPr/>
      </xdr:nvCxnSpPr>
      <xdr:spPr>
        <a:xfrm>
          <a:off x="6812280" y="51130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24</xdr:row>
      <xdr:rowOff>0</xdr:rowOff>
    </xdr:from>
    <xdr:to>
      <xdr:col>11</xdr:col>
      <xdr:colOff>0</xdr:colOff>
      <xdr:row>25</xdr:row>
      <xdr:rowOff>0</xdr:rowOff>
    </xdr:to>
    <xdr:cxnSp macro="">
      <xdr:nvCxnSpPr>
        <xdr:cNvPr id="54" name="直線コネクタ 53">
          <a:extLst>
            <a:ext uri="{FF2B5EF4-FFF2-40B4-BE49-F238E27FC236}">
              <a16:creationId xmlns:a16="http://schemas.microsoft.com/office/drawing/2014/main" id="{6EF11414-E324-47D6-87DE-9B8C379DCFD0}"/>
            </a:ext>
          </a:extLst>
        </xdr:cNvPr>
        <xdr:cNvCxnSpPr/>
      </xdr:nvCxnSpPr>
      <xdr:spPr>
        <a:xfrm>
          <a:off x="7627620" y="51130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342900</xdr:colOff>
      <xdr:row>2</xdr:row>
      <xdr:rowOff>50252</xdr:rowOff>
    </xdr:from>
    <xdr:ext cx="3878580" cy="349776"/>
    <xdr:sp macro="" textlink="">
      <xdr:nvSpPr>
        <xdr:cNvPr id="55" name="テキスト ボックス 54">
          <a:extLst>
            <a:ext uri="{FF2B5EF4-FFF2-40B4-BE49-F238E27FC236}">
              <a16:creationId xmlns:a16="http://schemas.microsoft.com/office/drawing/2014/main" id="{91F0EFCB-7719-4522-8BDE-E848BE255EE7}"/>
            </a:ext>
          </a:extLst>
        </xdr:cNvPr>
        <xdr:cNvSpPr txBox="1"/>
      </xdr:nvSpPr>
      <xdr:spPr>
        <a:xfrm>
          <a:off x="2575560" y="324572"/>
          <a:ext cx="3878580" cy="349776"/>
        </a:xfrm>
        <a:prstGeom prst="rect">
          <a:avLst/>
        </a:prstGeom>
        <a:solidFill>
          <a:srgbClr val="FF0000"/>
        </a:solid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200" b="1">
              <a:solidFill>
                <a:schemeClr val="bg1"/>
              </a:solidFill>
            </a:rPr>
            <a:t>用紙サイズＡ４ ・ カラーで印刷してください！</a:t>
          </a:r>
        </a:p>
      </xdr:txBody>
    </xdr:sp>
    <xdr:clientData fPrintsWithSheet="0"/>
  </xdr:oneCellAnchor>
  <xdr:oneCellAnchor>
    <xdr:from>
      <xdr:col>8</xdr:col>
      <xdr:colOff>110363</xdr:colOff>
      <xdr:row>3</xdr:row>
      <xdr:rowOff>77242</xdr:rowOff>
    </xdr:from>
    <xdr:ext cx="642930" cy="173420"/>
    <xdr:sp macro="" textlink="">
      <xdr:nvSpPr>
        <xdr:cNvPr id="56" name="テキスト ボックス 55">
          <a:extLst>
            <a:ext uri="{FF2B5EF4-FFF2-40B4-BE49-F238E27FC236}">
              <a16:creationId xmlns:a16="http://schemas.microsoft.com/office/drawing/2014/main" id="{7B40C705-FA05-4CE9-A4F6-55A777F251E9}"/>
            </a:ext>
          </a:extLst>
        </xdr:cNvPr>
        <xdr:cNvSpPr txBox="1"/>
      </xdr:nvSpPr>
      <xdr:spPr>
        <a:xfrm>
          <a:off x="5101463" y="5801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10</xdr:col>
      <xdr:colOff>0</xdr:colOff>
      <xdr:row>28</xdr:row>
      <xdr:rowOff>0</xdr:rowOff>
    </xdr:from>
    <xdr:to>
      <xdr:col>10</xdr:col>
      <xdr:colOff>0</xdr:colOff>
      <xdr:row>29</xdr:row>
      <xdr:rowOff>0</xdr:rowOff>
    </xdr:to>
    <xdr:cxnSp macro="">
      <xdr:nvCxnSpPr>
        <xdr:cNvPr id="57" name="直線コネクタ 56">
          <a:extLst>
            <a:ext uri="{FF2B5EF4-FFF2-40B4-BE49-F238E27FC236}">
              <a16:creationId xmlns:a16="http://schemas.microsoft.com/office/drawing/2014/main" id="{F39196B9-3632-4130-AA53-9C102592E4D6}"/>
            </a:ext>
          </a:extLst>
        </xdr:cNvPr>
        <xdr:cNvCxnSpPr/>
      </xdr:nvCxnSpPr>
      <xdr:spPr>
        <a:xfrm>
          <a:off x="6812280" y="59131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28</xdr:row>
      <xdr:rowOff>0</xdr:rowOff>
    </xdr:from>
    <xdr:to>
      <xdr:col>11</xdr:col>
      <xdr:colOff>0</xdr:colOff>
      <xdr:row>29</xdr:row>
      <xdr:rowOff>0</xdr:rowOff>
    </xdr:to>
    <xdr:cxnSp macro="">
      <xdr:nvCxnSpPr>
        <xdr:cNvPr id="58" name="直線コネクタ 57">
          <a:extLst>
            <a:ext uri="{FF2B5EF4-FFF2-40B4-BE49-F238E27FC236}">
              <a16:creationId xmlns:a16="http://schemas.microsoft.com/office/drawing/2014/main" id="{F51BA66E-22AD-49CD-95EC-1A588777B909}"/>
            </a:ext>
          </a:extLst>
        </xdr:cNvPr>
        <xdr:cNvCxnSpPr/>
      </xdr:nvCxnSpPr>
      <xdr:spPr>
        <a:xfrm>
          <a:off x="7627620" y="59131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26</xdr:row>
      <xdr:rowOff>0</xdr:rowOff>
    </xdr:from>
    <xdr:to>
      <xdr:col>10</xdr:col>
      <xdr:colOff>0</xdr:colOff>
      <xdr:row>27</xdr:row>
      <xdr:rowOff>0</xdr:rowOff>
    </xdr:to>
    <xdr:cxnSp macro="">
      <xdr:nvCxnSpPr>
        <xdr:cNvPr id="59" name="直線コネクタ 58">
          <a:extLst>
            <a:ext uri="{FF2B5EF4-FFF2-40B4-BE49-F238E27FC236}">
              <a16:creationId xmlns:a16="http://schemas.microsoft.com/office/drawing/2014/main" id="{7F048DFE-59A1-43CD-ADB6-E5CCED7A0097}"/>
            </a:ext>
          </a:extLst>
        </xdr:cNvPr>
        <xdr:cNvCxnSpPr/>
      </xdr:nvCxnSpPr>
      <xdr:spPr>
        <a:xfrm>
          <a:off x="6812280" y="54102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26</xdr:row>
      <xdr:rowOff>0</xdr:rowOff>
    </xdr:from>
    <xdr:to>
      <xdr:col>11</xdr:col>
      <xdr:colOff>0</xdr:colOff>
      <xdr:row>27</xdr:row>
      <xdr:rowOff>0</xdr:rowOff>
    </xdr:to>
    <xdr:cxnSp macro="">
      <xdr:nvCxnSpPr>
        <xdr:cNvPr id="60" name="直線コネクタ 59">
          <a:extLst>
            <a:ext uri="{FF2B5EF4-FFF2-40B4-BE49-F238E27FC236}">
              <a16:creationId xmlns:a16="http://schemas.microsoft.com/office/drawing/2014/main" id="{6A6785F4-694B-464A-A895-741335EF2254}"/>
            </a:ext>
          </a:extLst>
        </xdr:cNvPr>
        <xdr:cNvCxnSpPr/>
      </xdr:nvCxnSpPr>
      <xdr:spPr>
        <a:xfrm>
          <a:off x="7627620" y="54102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25</xdr:row>
      <xdr:rowOff>47295</xdr:rowOff>
    </xdr:from>
    <xdr:to>
      <xdr:col>12</xdr:col>
      <xdr:colOff>0</xdr:colOff>
      <xdr:row>28</xdr:row>
      <xdr:rowOff>257502</xdr:rowOff>
    </xdr:to>
    <xdr:sp macro="" textlink="">
      <xdr:nvSpPr>
        <xdr:cNvPr id="61" name="四角形: 角を丸くする 60">
          <a:extLst>
            <a:ext uri="{FF2B5EF4-FFF2-40B4-BE49-F238E27FC236}">
              <a16:creationId xmlns:a16="http://schemas.microsoft.com/office/drawing/2014/main" id="{82E980DD-7D41-476F-8933-1B284D66957E}"/>
            </a:ext>
          </a:extLst>
        </xdr:cNvPr>
        <xdr:cNvSpPr/>
      </xdr:nvSpPr>
      <xdr:spPr>
        <a:xfrm>
          <a:off x="4991100" y="5411775"/>
          <a:ext cx="3375660" cy="751227"/>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1271751</xdr:colOff>
      <xdr:row>28</xdr:row>
      <xdr:rowOff>0</xdr:rowOff>
    </xdr:from>
    <xdr:to>
      <xdr:col>11</xdr:col>
      <xdr:colOff>740979</xdr:colOff>
      <xdr:row>28</xdr:row>
      <xdr:rowOff>11298</xdr:rowOff>
    </xdr:to>
    <xdr:cxnSp macro="">
      <xdr:nvCxnSpPr>
        <xdr:cNvPr id="62" name="直線コネクタ 61">
          <a:extLst>
            <a:ext uri="{FF2B5EF4-FFF2-40B4-BE49-F238E27FC236}">
              <a16:creationId xmlns:a16="http://schemas.microsoft.com/office/drawing/2014/main" id="{3634FD89-8659-4FD0-8CEE-02CAFDD75B05}"/>
            </a:ext>
          </a:extLst>
        </xdr:cNvPr>
        <xdr:cNvCxnSpPr/>
      </xdr:nvCxnSpPr>
      <xdr:spPr>
        <a:xfrm>
          <a:off x="5729451" y="5913120"/>
          <a:ext cx="2639148" cy="1129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xdr:row>
      <xdr:rowOff>0</xdr:rowOff>
    </xdr:from>
    <xdr:to>
      <xdr:col>12</xdr:col>
      <xdr:colOff>0</xdr:colOff>
      <xdr:row>21</xdr:row>
      <xdr:rowOff>0</xdr:rowOff>
    </xdr:to>
    <xdr:cxnSp macro="">
      <xdr:nvCxnSpPr>
        <xdr:cNvPr id="63" name="直線コネクタ 62">
          <a:extLst>
            <a:ext uri="{FF2B5EF4-FFF2-40B4-BE49-F238E27FC236}">
              <a16:creationId xmlns:a16="http://schemas.microsoft.com/office/drawing/2014/main" id="{FD6A3593-FFFF-4D4C-883D-82C1C2512E1C}"/>
            </a:ext>
          </a:extLst>
        </xdr:cNvPr>
        <xdr:cNvCxnSpPr/>
      </xdr:nvCxnSpPr>
      <xdr:spPr>
        <a:xfrm>
          <a:off x="8366760"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33</xdr:row>
      <xdr:rowOff>2177</xdr:rowOff>
    </xdr:from>
    <xdr:to>
      <xdr:col>12</xdr:col>
      <xdr:colOff>106680</xdr:colOff>
      <xdr:row>38</xdr:row>
      <xdr:rowOff>0</xdr:rowOff>
    </xdr:to>
    <xdr:sp macro="" textlink="">
      <xdr:nvSpPr>
        <xdr:cNvPr id="64" name="四角形: 角を丸くする 63">
          <a:extLst>
            <a:ext uri="{FF2B5EF4-FFF2-40B4-BE49-F238E27FC236}">
              <a16:creationId xmlns:a16="http://schemas.microsoft.com/office/drawing/2014/main" id="{371E7692-6507-4802-9297-19D8FB7AAC27}"/>
            </a:ext>
          </a:extLst>
        </xdr:cNvPr>
        <xdr:cNvSpPr/>
      </xdr:nvSpPr>
      <xdr:spPr>
        <a:xfrm>
          <a:off x="5044440" y="67153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32</xdr:row>
      <xdr:rowOff>220980</xdr:rowOff>
    </xdr:from>
    <xdr:to>
      <xdr:col>13</xdr:col>
      <xdr:colOff>860400</xdr:colOff>
      <xdr:row>38</xdr:row>
      <xdr:rowOff>0</xdr:rowOff>
    </xdr:to>
    <xdr:sp macro="" textlink="">
      <xdr:nvSpPr>
        <xdr:cNvPr id="65" name="四角形: 角を丸くする 64">
          <a:extLst>
            <a:ext uri="{FF2B5EF4-FFF2-40B4-BE49-F238E27FC236}">
              <a16:creationId xmlns:a16="http://schemas.microsoft.com/office/drawing/2014/main" id="{A8A9D223-5618-4E17-BE26-06B7178F1C03}"/>
            </a:ext>
          </a:extLst>
        </xdr:cNvPr>
        <xdr:cNvSpPr/>
      </xdr:nvSpPr>
      <xdr:spPr>
        <a:xfrm>
          <a:off x="8534400" y="67056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39</xdr:row>
      <xdr:rowOff>0</xdr:rowOff>
    </xdr:from>
    <xdr:to>
      <xdr:col>14</xdr:col>
      <xdr:colOff>0</xdr:colOff>
      <xdr:row>55</xdr:row>
      <xdr:rowOff>0</xdr:rowOff>
    </xdr:to>
    <xdr:sp macro="" textlink="">
      <xdr:nvSpPr>
        <xdr:cNvPr id="66" name="四角形: 角を丸くする 65">
          <a:extLst>
            <a:ext uri="{FF2B5EF4-FFF2-40B4-BE49-F238E27FC236}">
              <a16:creationId xmlns:a16="http://schemas.microsoft.com/office/drawing/2014/main" id="{00AFAB79-5805-4FA3-981B-D1C16ECED572}"/>
            </a:ext>
          </a:extLst>
        </xdr:cNvPr>
        <xdr:cNvSpPr/>
      </xdr:nvSpPr>
      <xdr:spPr>
        <a:xfrm>
          <a:off x="167640" y="7612380"/>
          <a:ext cx="9334500" cy="461772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37</xdr:row>
      <xdr:rowOff>0</xdr:rowOff>
    </xdr:from>
    <xdr:to>
      <xdr:col>8</xdr:col>
      <xdr:colOff>0</xdr:colOff>
      <xdr:row>38</xdr:row>
      <xdr:rowOff>0</xdr:rowOff>
    </xdr:to>
    <xdr:sp macro="" textlink="">
      <xdr:nvSpPr>
        <xdr:cNvPr id="67" name="四角形: 角を丸くする 66">
          <a:extLst>
            <a:ext uri="{FF2B5EF4-FFF2-40B4-BE49-F238E27FC236}">
              <a16:creationId xmlns:a16="http://schemas.microsoft.com/office/drawing/2014/main" id="{C100E39C-0B34-449B-9731-8A18C12A3242}"/>
            </a:ext>
          </a:extLst>
        </xdr:cNvPr>
        <xdr:cNvSpPr/>
      </xdr:nvSpPr>
      <xdr:spPr>
        <a:xfrm>
          <a:off x="3246120" y="7315200"/>
          <a:ext cx="17449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33</xdr:row>
      <xdr:rowOff>152400</xdr:rowOff>
    </xdr:from>
    <xdr:to>
      <xdr:col>8</xdr:col>
      <xdr:colOff>0</xdr:colOff>
      <xdr:row>36</xdr:row>
      <xdr:rowOff>788</xdr:rowOff>
    </xdr:to>
    <xdr:sp macro="" textlink="">
      <xdr:nvSpPr>
        <xdr:cNvPr id="68" name="四角形: 角を丸くする 67">
          <a:extLst>
            <a:ext uri="{FF2B5EF4-FFF2-40B4-BE49-F238E27FC236}">
              <a16:creationId xmlns:a16="http://schemas.microsoft.com/office/drawing/2014/main" id="{2A706AE8-7493-450B-AD1E-0087222B4F64}"/>
            </a:ext>
          </a:extLst>
        </xdr:cNvPr>
        <xdr:cNvSpPr/>
      </xdr:nvSpPr>
      <xdr:spPr>
        <a:xfrm>
          <a:off x="3985260" y="6865620"/>
          <a:ext cx="10058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56</xdr:row>
      <xdr:rowOff>1</xdr:rowOff>
    </xdr:from>
    <xdr:to>
      <xdr:col>12</xdr:col>
      <xdr:colOff>0</xdr:colOff>
      <xdr:row>57</xdr:row>
      <xdr:rowOff>0</xdr:rowOff>
    </xdr:to>
    <xdr:sp macro="" textlink="">
      <xdr:nvSpPr>
        <xdr:cNvPr id="69" name="四角形: 角を丸くする 68">
          <a:extLst>
            <a:ext uri="{FF2B5EF4-FFF2-40B4-BE49-F238E27FC236}">
              <a16:creationId xmlns:a16="http://schemas.microsoft.com/office/drawing/2014/main" id="{0A4CBFCF-6F27-41AF-96AB-6BE7D403FBDD}"/>
            </a:ext>
          </a:extLst>
        </xdr:cNvPr>
        <xdr:cNvSpPr/>
      </xdr:nvSpPr>
      <xdr:spPr>
        <a:xfrm>
          <a:off x="4992938" y="12275821"/>
          <a:ext cx="3373822" cy="25145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29692</xdr:colOff>
      <xdr:row>31</xdr:row>
      <xdr:rowOff>0</xdr:rowOff>
    </xdr:from>
    <xdr:to>
      <xdr:col>9</xdr:col>
      <xdr:colOff>40466</xdr:colOff>
      <xdr:row>32</xdr:row>
      <xdr:rowOff>0</xdr:rowOff>
    </xdr:to>
    <xdr:sp macro="" textlink="">
      <xdr:nvSpPr>
        <xdr:cNvPr id="70" name="四角形: 角を丸くする 69">
          <a:extLst>
            <a:ext uri="{FF2B5EF4-FFF2-40B4-BE49-F238E27FC236}">
              <a16:creationId xmlns:a16="http://schemas.microsoft.com/office/drawing/2014/main" id="{925C6224-2219-4370-9E9E-2211D4C065F9}"/>
            </a:ext>
          </a:extLst>
        </xdr:cNvPr>
        <xdr:cNvSpPr/>
      </xdr:nvSpPr>
      <xdr:spPr>
        <a:xfrm>
          <a:off x="3275812" y="6256020"/>
          <a:ext cx="249489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　（控）</a:t>
          </a:r>
        </a:p>
      </xdr:txBody>
    </xdr:sp>
    <xdr:clientData/>
  </xdr:twoCellAnchor>
  <xdr:oneCellAnchor>
    <xdr:from>
      <xdr:col>12</xdr:col>
      <xdr:colOff>165799</xdr:colOff>
      <xdr:row>32</xdr:row>
      <xdr:rowOff>230457</xdr:rowOff>
    </xdr:from>
    <xdr:ext cx="860400" cy="153170"/>
    <xdr:sp macro="" textlink="">
      <xdr:nvSpPr>
        <xdr:cNvPr id="71" name="テキスト ボックス 70">
          <a:extLst>
            <a:ext uri="{FF2B5EF4-FFF2-40B4-BE49-F238E27FC236}">
              <a16:creationId xmlns:a16="http://schemas.microsoft.com/office/drawing/2014/main" id="{F6D01829-6D42-4BE0-AE4F-A976E64B3EF3}"/>
            </a:ext>
          </a:extLst>
        </xdr:cNvPr>
        <xdr:cNvSpPr txBox="1"/>
      </xdr:nvSpPr>
      <xdr:spPr>
        <a:xfrm>
          <a:off x="8532559" y="6715077"/>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34</xdr:row>
      <xdr:rowOff>4354</xdr:rowOff>
    </xdr:from>
    <xdr:to>
      <xdr:col>13</xdr:col>
      <xdr:colOff>860400</xdr:colOff>
      <xdr:row>34</xdr:row>
      <xdr:rowOff>4354</xdr:rowOff>
    </xdr:to>
    <xdr:cxnSp macro="">
      <xdr:nvCxnSpPr>
        <xdr:cNvPr id="72" name="直線コネクタ 71">
          <a:extLst>
            <a:ext uri="{FF2B5EF4-FFF2-40B4-BE49-F238E27FC236}">
              <a16:creationId xmlns:a16="http://schemas.microsoft.com/office/drawing/2014/main" id="{296BE19C-2059-4626-887D-6B12A8F82DCD}"/>
            </a:ext>
          </a:extLst>
        </xdr:cNvPr>
        <xdr:cNvCxnSpPr/>
      </xdr:nvCxnSpPr>
      <xdr:spPr>
        <a:xfrm>
          <a:off x="8534400" y="686997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45</xdr:row>
      <xdr:rowOff>193186</xdr:rowOff>
    </xdr:from>
    <xdr:to>
      <xdr:col>0</xdr:col>
      <xdr:colOff>114300</xdr:colOff>
      <xdr:row>45</xdr:row>
      <xdr:rowOff>298698</xdr:rowOff>
    </xdr:to>
    <xdr:sp macro="" textlink="">
      <xdr:nvSpPr>
        <xdr:cNvPr id="73" name="二等辺三角形 72">
          <a:extLst>
            <a:ext uri="{FF2B5EF4-FFF2-40B4-BE49-F238E27FC236}">
              <a16:creationId xmlns:a16="http://schemas.microsoft.com/office/drawing/2014/main" id="{8BF35C71-94DF-4CA1-B67E-94F19D6B6A9B}"/>
            </a:ext>
          </a:extLst>
        </xdr:cNvPr>
        <xdr:cNvSpPr/>
      </xdr:nvSpPr>
      <xdr:spPr>
        <a:xfrm rot="5400000">
          <a:off x="18986" y="93092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35</xdr:row>
      <xdr:rowOff>54884</xdr:rowOff>
    </xdr:from>
    <xdr:ext cx="436180" cy="173420"/>
    <xdr:sp macro="" textlink="">
      <xdr:nvSpPr>
        <xdr:cNvPr id="74" name="テキスト ボックス 73">
          <a:extLst>
            <a:ext uri="{FF2B5EF4-FFF2-40B4-BE49-F238E27FC236}">
              <a16:creationId xmlns:a16="http://schemas.microsoft.com/office/drawing/2014/main" id="{9A9F3288-7279-475D-9070-0B6706B58CB9}"/>
            </a:ext>
          </a:extLst>
        </xdr:cNvPr>
        <xdr:cNvSpPr txBox="1"/>
      </xdr:nvSpPr>
      <xdr:spPr>
        <a:xfrm>
          <a:off x="5101462" y="70729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37</xdr:row>
      <xdr:rowOff>65011</xdr:rowOff>
    </xdr:from>
    <xdr:ext cx="436180" cy="173420"/>
    <xdr:sp macro="" textlink="">
      <xdr:nvSpPr>
        <xdr:cNvPr id="75" name="テキスト ボックス 74">
          <a:extLst>
            <a:ext uri="{FF2B5EF4-FFF2-40B4-BE49-F238E27FC236}">
              <a16:creationId xmlns:a16="http://schemas.microsoft.com/office/drawing/2014/main" id="{12BD5DD7-E6FD-470D-A6AB-6C1B2399E4EF}"/>
            </a:ext>
          </a:extLst>
        </xdr:cNvPr>
        <xdr:cNvSpPr txBox="1"/>
      </xdr:nvSpPr>
      <xdr:spPr>
        <a:xfrm>
          <a:off x="5101462" y="73802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35</xdr:row>
      <xdr:rowOff>249246</xdr:rowOff>
    </xdr:from>
    <xdr:ext cx="310050" cy="173420"/>
    <xdr:sp macro="" textlink="">
      <xdr:nvSpPr>
        <xdr:cNvPr id="76" name="テキスト ボックス 75">
          <a:extLst>
            <a:ext uri="{FF2B5EF4-FFF2-40B4-BE49-F238E27FC236}">
              <a16:creationId xmlns:a16="http://schemas.microsoft.com/office/drawing/2014/main" id="{92280FD5-48C4-453F-BEF8-EA567AD85DF4}"/>
            </a:ext>
          </a:extLst>
        </xdr:cNvPr>
        <xdr:cNvSpPr txBox="1"/>
      </xdr:nvSpPr>
      <xdr:spPr>
        <a:xfrm>
          <a:off x="7846848" y="72672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37</xdr:row>
      <xdr:rowOff>0</xdr:rowOff>
    </xdr:from>
    <xdr:to>
      <xdr:col>7</xdr:col>
      <xdr:colOff>0</xdr:colOff>
      <xdr:row>38</xdr:row>
      <xdr:rowOff>0</xdr:rowOff>
    </xdr:to>
    <xdr:cxnSp macro="">
      <xdr:nvCxnSpPr>
        <xdr:cNvPr id="77" name="直線コネクタ 76">
          <a:extLst>
            <a:ext uri="{FF2B5EF4-FFF2-40B4-BE49-F238E27FC236}">
              <a16:creationId xmlns:a16="http://schemas.microsoft.com/office/drawing/2014/main" id="{B0D76446-9698-4468-B046-144750568B1B}"/>
            </a:ext>
          </a:extLst>
        </xdr:cNvPr>
        <xdr:cNvCxnSpPr/>
      </xdr:nvCxnSpPr>
      <xdr:spPr>
        <a:xfrm>
          <a:off x="3985260" y="73152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34</xdr:row>
      <xdr:rowOff>152400</xdr:rowOff>
    </xdr:from>
    <xdr:to>
      <xdr:col>8</xdr:col>
      <xdr:colOff>0</xdr:colOff>
      <xdr:row>34</xdr:row>
      <xdr:rowOff>152400</xdr:rowOff>
    </xdr:to>
    <xdr:cxnSp macro="">
      <xdr:nvCxnSpPr>
        <xdr:cNvPr id="78" name="直線コネクタ 77">
          <a:extLst>
            <a:ext uri="{FF2B5EF4-FFF2-40B4-BE49-F238E27FC236}">
              <a16:creationId xmlns:a16="http://schemas.microsoft.com/office/drawing/2014/main" id="{91AA2206-AED5-449F-ACFF-5D8F96D5C3D2}"/>
            </a:ext>
          </a:extLst>
        </xdr:cNvPr>
        <xdr:cNvCxnSpPr/>
      </xdr:nvCxnSpPr>
      <xdr:spPr>
        <a:xfrm>
          <a:off x="3985260" y="7018020"/>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39</xdr:row>
      <xdr:rowOff>0</xdr:rowOff>
    </xdr:from>
    <xdr:to>
      <xdr:col>2</xdr:col>
      <xdr:colOff>0</xdr:colOff>
      <xdr:row>55</xdr:row>
      <xdr:rowOff>0</xdr:rowOff>
    </xdr:to>
    <xdr:cxnSp macro="">
      <xdr:nvCxnSpPr>
        <xdr:cNvPr id="79" name="直線コネクタ 78">
          <a:extLst>
            <a:ext uri="{FF2B5EF4-FFF2-40B4-BE49-F238E27FC236}">
              <a16:creationId xmlns:a16="http://schemas.microsoft.com/office/drawing/2014/main" id="{CFB635CB-9857-4A8B-9504-BB297485E5BC}"/>
            </a:ext>
          </a:extLst>
        </xdr:cNvPr>
        <xdr:cNvCxnSpPr/>
      </xdr:nvCxnSpPr>
      <xdr:spPr>
        <a:xfrm>
          <a:off x="868680"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40</xdr:row>
      <xdr:rowOff>0</xdr:rowOff>
    </xdr:from>
    <xdr:to>
      <xdr:col>3</xdr:col>
      <xdr:colOff>0</xdr:colOff>
      <xdr:row>55</xdr:row>
      <xdr:rowOff>0</xdr:rowOff>
    </xdr:to>
    <xdr:cxnSp macro="">
      <xdr:nvCxnSpPr>
        <xdr:cNvPr id="80" name="直線コネクタ 79">
          <a:extLst>
            <a:ext uri="{FF2B5EF4-FFF2-40B4-BE49-F238E27FC236}">
              <a16:creationId xmlns:a16="http://schemas.microsoft.com/office/drawing/2014/main" id="{3318E462-88A2-48F5-A546-93928AD5F22B}"/>
            </a:ext>
          </a:extLst>
        </xdr:cNvPr>
        <xdr:cNvCxnSpPr/>
      </xdr:nvCxnSpPr>
      <xdr:spPr>
        <a:xfrm>
          <a:off x="1417320" y="77343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40</xdr:row>
      <xdr:rowOff>0</xdr:rowOff>
    </xdr:from>
    <xdr:to>
      <xdr:col>4</xdr:col>
      <xdr:colOff>0</xdr:colOff>
      <xdr:row>55</xdr:row>
      <xdr:rowOff>0</xdr:rowOff>
    </xdr:to>
    <xdr:cxnSp macro="">
      <xdr:nvCxnSpPr>
        <xdr:cNvPr id="81" name="直線コネクタ 80">
          <a:extLst>
            <a:ext uri="{FF2B5EF4-FFF2-40B4-BE49-F238E27FC236}">
              <a16:creationId xmlns:a16="http://schemas.microsoft.com/office/drawing/2014/main" id="{7E449106-2237-4CFA-954A-45AB7061BC94}"/>
            </a:ext>
          </a:extLst>
        </xdr:cNvPr>
        <xdr:cNvCxnSpPr/>
      </xdr:nvCxnSpPr>
      <xdr:spPr>
        <a:xfrm>
          <a:off x="2232660" y="77343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39</xdr:row>
      <xdr:rowOff>0</xdr:rowOff>
    </xdr:from>
    <xdr:to>
      <xdr:col>4</xdr:col>
      <xdr:colOff>587828</xdr:colOff>
      <xdr:row>55</xdr:row>
      <xdr:rowOff>0</xdr:rowOff>
    </xdr:to>
    <xdr:cxnSp macro="">
      <xdr:nvCxnSpPr>
        <xdr:cNvPr id="82" name="直線コネクタ 81">
          <a:extLst>
            <a:ext uri="{FF2B5EF4-FFF2-40B4-BE49-F238E27FC236}">
              <a16:creationId xmlns:a16="http://schemas.microsoft.com/office/drawing/2014/main" id="{1F9D7318-4685-4BBD-8751-C4118E729334}"/>
            </a:ext>
          </a:extLst>
        </xdr:cNvPr>
        <xdr:cNvCxnSpPr/>
      </xdr:nvCxnSpPr>
      <xdr:spPr>
        <a:xfrm>
          <a:off x="2744288"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39</xdr:row>
      <xdr:rowOff>0</xdr:rowOff>
    </xdr:from>
    <xdr:to>
      <xdr:col>6</xdr:col>
      <xdr:colOff>0</xdr:colOff>
      <xdr:row>55</xdr:row>
      <xdr:rowOff>0</xdr:rowOff>
    </xdr:to>
    <xdr:cxnSp macro="">
      <xdr:nvCxnSpPr>
        <xdr:cNvPr id="83" name="直線コネクタ 82">
          <a:extLst>
            <a:ext uri="{FF2B5EF4-FFF2-40B4-BE49-F238E27FC236}">
              <a16:creationId xmlns:a16="http://schemas.microsoft.com/office/drawing/2014/main" id="{2B30E8F0-86A8-4E0E-BC35-FF9179C27D36}"/>
            </a:ext>
          </a:extLst>
        </xdr:cNvPr>
        <xdr:cNvCxnSpPr/>
      </xdr:nvCxnSpPr>
      <xdr:spPr>
        <a:xfrm>
          <a:off x="3246120"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40</xdr:row>
      <xdr:rowOff>0</xdr:rowOff>
    </xdr:from>
    <xdr:to>
      <xdr:col>4</xdr:col>
      <xdr:colOff>587828</xdr:colOff>
      <xdr:row>40</xdr:row>
      <xdr:rowOff>0</xdr:rowOff>
    </xdr:to>
    <xdr:cxnSp macro="">
      <xdr:nvCxnSpPr>
        <xdr:cNvPr id="84" name="直線コネクタ 83">
          <a:extLst>
            <a:ext uri="{FF2B5EF4-FFF2-40B4-BE49-F238E27FC236}">
              <a16:creationId xmlns:a16="http://schemas.microsoft.com/office/drawing/2014/main" id="{4CF9FC89-6283-44B9-98C3-5F386EB220A2}"/>
            </a:ext>
          </a:extLst>
        </xdr:cNvPr>
        <xdr:cNvCxnSpPr/>
      </xdr:nvCxnSpPr>
      <xdr:spPr>
        <a:xfrm>
          <a:off x="868680" y="7734300"/>
          <a:ext cx="18756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41</xdr:row>
      <xdr:rowOff>0</xdr:rowOff>
    </xdr:from>
    <xdr:to>
      <xdr:col>14</xdr:col>
      <xdr:colOff>0</xdr:colOff>
      <xdr:row>41</xdr:row>
      <xdr:rowOff>0</xdr:rowOff>
    </xdr:to>
    <xdr:cxnSp macro="">
      <xdr:nvCxnSpPr>
        <xdr:cNvPr id="85" name="直線コネクタ 84">
          <a:extLst>
            <a:ext uri="{FF2B5EF4-FFF2-40B4-BE49-F238E27FC236}">
              <a16:creationId xmlns:a16="http://schemas.microsoft.com/office/drawing/2014/main" id="{205D0B28-3F18-4A2B-9B86-CB2EA9301F45}"/>
            </a:ext>
          </a:extLst>
        </xdr:cNvPr>
        <xdr:cNvCxnSpPr/>
      </xdr:nvCxnSpPr>
      <xdr:spPr>
        <a:xfrm>
          <a:off x="166551" y="7856220"/>
          <a:ext cx="93355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39</xdr:row>
      <xdr:rowOff>0</xdr:rowOff>
    </xdr:from>
    <xdr:to>
      <xdr:col>8</xdr:col>
      <xdr:colOff>0</xdr:colOff>
      <xdr:row>55</xdr:row>
      <xdr:rowOff>0</xdr:rowOff>
    </xdr:to>
    <xdr:cxnSp macro="">
      <xdr:nvCxnSpPr>
        <xdr:cNvPr id="86" name="直線コネクタ 85">
          <a:extLst>
            <a:ext uri="{FF2B5EF4-FFF2-40B4-BE49-F238E27FC236}">
              <a16:creationId xmlns:a16="http://schemas.microsoft.com/office/drawing/2014/main" id="{5945AAD2-F802-42AA-8C9D-8C9FBC25711D}"/>
            </a:ext>
          </a:extLst>
        </xdr:cNvPr>
        <xdr:cNvCxnSpPr/>
      </xdr:nvCxnSpPr>
      <xdr:spPr>
        <a:xfrm>
          <a:off x="4991100"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39</xdr:row>
      <xdr:rowOff>0</xdr:rowOff>
    </xdr:from>
    <xdr:to>
      <xdr:col>10</xdr:col>
      <xdr:colOff>0</xdr:colOff>
      <xdr:row>55</xdr:row>
      <xdr:rowOff>0</xdr:rowOff>
    </xdr:to>
    <xdr:cxnSp macro="">
      <xdr:nvCxnSpPr>
        <xdr:cNvPr id="87" name="直線コネクタ 86">
          <a:extLst>
            <a:ext uri="{FF2B5EF4-FFF2-40B4-BE49-F238E27FC236}">
              <a16:creationId xmlns:a16="http://schemas.microsoft.com/office/drawing/2014/main" id="{544D4814-EB35-4BFC-8328-65F7B746B5AF}"/>
            </a:ext>
          </a:extLst>
        </xdr:cNvPr>
        <xdr:cNvCxnSpPr/>
      </xdr:nvCxnSpPr>
      <xdr:spPr>
        <a:xfrm>
          <a:off x="6812280"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39</xdr:row>
      <xdr:rowOff>0</xdr:rowOff>
    </xdr:from>
    <xdr:to>
      <xdr:col>10</xdr:col>
      <xdr:colOff>809624</xdr:colOff>
      <xdr:row>55</xdr:row>
      <xdr:rowOff>0</xdr:rowOff>
    </xdr:to>
    <xdr:cxnSp macro="">
      <xdr:nvCxnSpPr>
        <xdr:cNvPr id="88" name="直線コネクタ 87">
          <a:extLst>
            <a:ext uri="{FF2B5EF4-FFF2-40B4-BE49-F238E27FC236}">
              <a16:creationId xmlns:a16="http://schemas.microsoft.com/office/drawing/2014/main" id="{3572B6BC-FCD7-4A0A-AA32-57DA2F696EA2}"/>
            </a:ext>
          </a:extLst>
        </xdr:cNvPr>
        <xdr:cNvCxnSpPr/>
      </xdr:nvCxnSpPr>
      <xdr:spPr>
        <a:xfrm>
          <a:off x="7621904"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39</xdr:row>
      <xdr:rowOff>0</xdr:rowOff>
    </xdr:from>
    <xdr:to>
      <xdr:col>13</xdr:col>
      <xdr:colOff>1905</xdr:colOff>
      <xdr:row>55</xdr:row>
      <xdr:rowOff>0</xdr:rowOff>
    </xdr:to>
    <xdr:cxnSp macro="">
      <xdr:nvCxnSpPr>
        <xdr:cNvPr id="89" name="直線コネクタ 88">
          <a:extLst>
            <a:ext uri="{FF2B5EF4-FFF2-40B4-BE49-F238E27FC236}">
              <a16:creationId xmlns:a16="http://schemas.microsoft.com/office/drawing/2014/main" id="{D7C2595F-E1F8-4FBE-848A-80A058411350}"/>
            </a:ext>
          </a:extLst>
        </xdr:cNvPr>
        <xdr:cNvCxnSpPr/>
      </xdr:nvCxnSpPr>
      <xdr:spPr>
        <a:xfrm>
          <a:off x="8536305"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42</xdr:row>
      <xdr:rowOff>0</xdr:rowOff>
    </xdr:from>
    <xdr:to>
      <xdr:col>14</xdr:col>
      <xdr:colOff>0</xdr:colOff>
      <xdr:row>42</xdr:row>
      <xdr:rowOff>0</xdr:rowOff>
    </xdr:to>
    <xdr:cxnSp macro="">
      <xdr:nvCxnSpPr>
        <xdr:cNvPr id="90" name="直線コネクタ 89">
          <a:extLst>
            <a:ext uri="{FF2B5EF4-FFF2-40B4-BE49-F238E27FC236}">
              <a16:creationId xmlns:a16="http://schemas.microsoft.com/office/drawing/2014/main" id="{12A66244-DA26-4A30-AF2A-36409377D98D}"/>
            </a:ext>
          </a:extLst>
        </xdr:cNvPr>
        <xdr:cNvCxnSpPr/>
      </xdr:nvCxnSpPr>
      <xdr:spPr>
        <a:xfrm>
          <a:off x="167640" y="81686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43</xdr:row>
      <xdr:rowOff>0</xdr:rowOff>
    </xdr:from>
    <xdr:to>
      <xdr:col>14</xdr:col>
      <xdr:colOff>0</xdr:colOff>
      <xdr:row>43</xdr:row>
      <xdr:rowOff>0</xdr:rowOff>
    </xdr:to>
    <xdr:cxnSp macro="">
      <xdr:nvCxnSpPr>
        <xdr:cNvPr id="91" name="直線コネクタ 90">
          <a:extLst>
            <a:ext uri="{FF2B5EF4-FFF2-40B4-BE49-F238E27FC236}">
              <a16:creationId xmlns:a16="http://schemas.microsoft.com/office/drawing/2014/main" id="{F6CC5207-51CF-4A19-88A0-5CF199DFEDEF}"/>
            </a:ext>
          </a:extLst>
        </xdr:cNvPr>
        <xdr:cNvCxnSpPr/>
      </xdr:nvCxnSpPr>
      <xdr:spPr>
        <a:xfrm>
          <a:off x="167640" y="84810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44</xdr:row>
      <xdr:rowOff>0</xdr:rowOff>
    </xdr:from>
    <xdr:to>
      <xdr:col>14</xdr:col>
      <xdr:colOff>0</xdr:colOff>
      <xdr:row>44</xdr:row>
      <xdr:rowOff>0</xdr:rowOff>
    </xdr:to>
    <xdr:cxnSp macro="">
      <xdr:nvCxnSpPr>
        <xdr:cNvPr id="92" name="直線コネクタ 91">
          <a:extLst>
            <a:ext uri="{FF2B5EF4-FFF2-40B4-BE49-F238E27FC236}">
              <a16:creationId xmlns:a16="http://schemas.microsoft.com/office/drawing/2014/main" id="{8FC5F8DC-FA22-4B18-AF00-2AAF38F93CDF}"/>
            </a:ext>
          </a:extLst>
        </xdr:cNvPr>
        <xdr:cNvCxnSpPr/>
      </xdr:nvCxnSpPr>
      <xdr:spPr>
        <a:xfrm>
          <a:off x="167640" y="87934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45</xdr:row>
      <xdr:rowOff>0</xdr:rowOff>
    </xdr:from>
    <xdr:to>
      <xdr:col>14</xdr:col>
      <xdr:colOff>0</xdr:colOff>
      <xdr:row>45</xdr:row>
      <xdr:rowOff>0</xdr:rowOff>
    </xdr:to>
    <xdr:cxnSp macro="">
      <xdr:nvCxnSpPr>
        <xdr:cNvPr id="93" name="直線コネクタ 92">
          <a:extLst>
            <a:ext uri="{FF2B5EF4-FFF2-40B4-BE49-F238E27FC236}">
              <a16:creationId xmlns:a16="http://schemas.microsoft.com/office/drawing/2014/main" id="{10859702-5318-42B5-97AC-F121EB355C1A}"/>
            </a:ext>
          </a:extLst>
        </xdr:cNvPr>
        <xdr:cNvCxnSpPr/>
      </xdr:nvCxnSpPr>
      <xdr:spPr>
        <a:xfrm>
          <a:off x="167640" y="91059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46</xdr:row>
      <xdr:rowOff>0</xdr:rowOff>
    </xdr:from>
    <xdr:to>
      <xdr:col>14</xdr:col>
      <xdr:colOff>0</xdr:colOff>
      <xdr:row>46</xdr:row>
      <xdr:rowOff>0</xdr:rowOff>
    </xdr:to>
    <xdr:cxnSp macro="">
      <xdr:nvCxnSpPr>
        <xdr:cNvPr id="94" name="直線コネクタ 93">
          <a:extLst>
            <a:ext uri="{FF2B5EF4-FFF2-40B4-BE49-F238E27FC236}">
              <a16:creationId xmlns:a16="http://schemas.microsoft.com/office/drawing/2014/main" id="{342BBD64-71E4-4663-AF1D-B89805A3D0F4}"/>
            </a:ext>
          </a:extLst>
        </xdr:cNvPr>
        <xdr:cNvCxnSpPr/>
      </xdr:nvCxnSpPr>
      <xdr:spPr>
        <a:xfrm>
          <a:off x="167640" y="94183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47</xdr:row>
      <xdr:rowOff>0</xdr:rowOff>
    </xdr:from>
    <xdr:to>
      <xdr:col>14</xdr:col>
      <xdr:colOff>0</xdr:colOff>
      <xdr:row>47</xdr:row>
      <xdr:rowOff>0</xdr:rowOff>
    </xdr:to>
    <xdr:cxnSp macro="">
      <xdr:nvCxnSpPr>
        <xdr:cNvPr id="95" name="直線コネクタ 94">
          <a:extLst>
            <a:ext uri="{FF2B5EF4-FFF2-40B4-BE49-F238E27FC236}">
              <a16:creationId xmlns:a16="http://schemas.microsoft.com/office/drawing/2014/main" id="{DF8E6727-9EB4-4663-80E3-2C6CB268677F}"/>
            </a:ext>
          </a:extLst>
        </xdr:cNvPr>
        <xdr:cNvCxnSpPr/>
      </xdr:nvCxnSpPr>
      <xdr:spPr>
        <a:xfrm>
          <a:off x="167640" y="97307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48</xdr:row>
      <xdr:rowOff>0</xdr:rowOff>
    </xdr:from>
    <xdr:to>
      <xdr:col>14</xdr:col>
      <xdr:colOff>0</xdr:colOff>
      <xdr:row>48</xdr:row>
      <xdr:rowOff>0</xdr:rowOff>
    </xdr:to>
    <xdr:cxnSp macro="">
      <xdr:nvCxnSpPr>
        <xdr:cNvPr id="96" name="直線コネクタ 95">
          <a:extLst>
            <a:ext uri="{FF2B5EF4-FFF2-40B4-BE49-F238E27FC236}">
              <a16:creationId xmlns:a16="http://schemas.microsoft.com/office/drawing/2014/main" id="{58FC9FED-87B3-4F72-BC15-A2FA963F0E1E}"/>
            </a:ext>
          </a:extLst>
        </xdr:cNvPr>
        <xdr:cNvCxnSpPr/>
      </xdr:nvCxnSpPr>
      <xdr:spPr>
        <a:xfrm>
          <a:off x="167640" y="100431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51</xdr:row>
      <xdr:rowOff>0</xdr:rowOff>
    </xdr:from>
    <xdr:to>
      <xdr:col>14</xdr:col>
      <xdr:colOff>0</xdr:colOff>
      <xdr:row>51</xdr:row>
      <xdr:rowOff>0</xdr:rowOff>
    </xdr:to>
    <xdr:cxnSp macro="">
      <xdr:nvCxnSpPr>
        <xdr:cNvPr id="97" name="直線コネクタ 96">
          <a:extLst>
            <a:ext uri="{FF2B5EF4-FFF2-40B4-BE49-F238E27FC236}">
              <a16:creationId xmlns:a16="http://schemas.microsoft.com/office/drawing/2014/main" id="{CBB12C3D-49CA-46CD-8DE8-F5D773E1DC93}"/>
            </a:ext>
          </a:extLst>
        </xdr:cNvPr>
        <xdr:cNvCxnSpPr/>
      </xdr:nvCxnSpPr>
      <xdr:spPr>
        <a:xfrm>
          <a:off x="167640" y="109804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53</xdr:row>
      <xdr:rowOff>0</xdr:rowOff>
    </xdr:from>
    <xdr:to>
      <xdr:col>14</xdr:col>
      <xdr:colOff>0</xdr:colOff>
      <xdr:row>53</xdr:row>
      <xdr:rowOff>0</xdr:rowOff>
    </xdr:to>
    <xdr:cxnSp macro="">
      <xdr:nvCxnSpPr>
        <xdr:cNvPr id="98" name="直線コネクタ 97">
          <a:extLst>
            <a:ext uri="{FF2B5EF4-FFF2-40B4-BE49-F238E27FC236}">
              <a16:creationId xmlns:a16="http://schemas.microsoft.com/office/drawing/2014/main" id="{B2EF8F40-8202-473A-9CB5-A593FE483FE0}"/>
            </a:ext>
          </a:extLst>
        </xdr:cNvPr>
        <xdr:cNvCxnSpPr/>
      </xdr:nvCxnSpPr>
      <xdr:spPr>
        <a:xfrm>
          <a:off x="167640" y="116052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54</xdr:row>
      <xdr:rowOff>0</xdr:rowOff>
    </xdr:from>
    <xdr:to>
      <xdr:col>14</xdr:col>
      <xdr:colOff>0</xdr:colOff>
      <xdr:row>54</xdr:row>
      <xdr:rowOff>0</xdr:rowOff>
    </xdr:to>
    <xdr:cxnSp macro="">
      <xdr:nvCxnSpPr>
        <xdr:cNvPr id="99" name="直線コネクタ 98">
          <a:extLst>
            <a:ext uri="{FF2B5EF4-FFF2-40B4-BE49-F238E27FC236}">
              <a16:creationId xmlns:a16="http://schemas.microsoft.com/office/drawing/2014/main" id="{FE527D1C-6802-413C-9CD7-CC5A4D12025D}"/>
            </a:ext>
          </a:extLst>
        </xdr:cNvPr>
        <xdr:cNvCxnSpPr/>
      </xdr:nvCxnSpPr>
      <xdr:spPr>
        <a:xfrm>
          <a:off x="167640" y="119176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56</xdr:row>
      <xdr:rowOff>0</xdr:rowOff>
    </xdr:from>
    <xdr:to>
      <xdr:col>10</xdr:col>
      <xdr:colOff>0</xdr:colOff>
      <xdr:row>57</xdr:row>
      <xdr:rowOff>0</xdr:rowOff>
    </xdr:to>
    <xdr:cxnSp macro="">
      <xdr:nvCxnSpPr>
        <xdr:cNvPr id="100" name="直線コネクタ 99">
          <a:extLst>
            <a:ext uri="{FF2B5EF4-FFF2-40B4-BE49-F238E27FC236}">
              <a16:creationId xmlns:a16="http://schemas.microsoft.com/office/drawing/2014/main" id="{CA587EC5-115C-4464-ACB3-FAAB2344AA59}"/>
            </a:ext>
          </a:extLst>
        </xdr:cNvPr>
        <xdr:cNvCxnSpPr/>
      </xdr:nvCxnSpPr>
      <xdr:spPr>
        <a:xfrm>
          <a:off x="6812280" y="122758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56</xdr:row>
      <xdr:rowOff>0</xdr:rowOff>
    </xdr:from>
    <xdr:to>
      <xdr:col>11</xdr:col>
      <xdr:colOff>0</xdr:colOff>
      <xdr:row>57</xdr:row>
      <xdr:rowOff>0</xdr:rowOff>
    </xdr:to>
    <xdr:cxnSp macro="">
      <xdr:nvCxnSpPr>
        <xdr:cNvPr id="101" name="直線コネクタ 100">
          <a:extLst>
            <a:ext uri="{FF2B5EF4-FFF2-40B4-BE49-F238E27FC236}">
              <a16:creationId xmlns:a16="http://schemas.microsoft.com/office/drawing/2014/main" id="{67032BA0-C756-4669-A095-BBBE34E3D8FE}"/>
            </a:ext>
          </a:extLst>
        </xdr:cNvPr>
        <xdr:cNvCxnSpPr/>
      </xdr:nvCxnSpPr>
      <xdr:spPr>
        <a:xfrm>
          <a:off x="7627620" y="122758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33</xdr:row>
      <xdr:rowOff>77242</xdr:rowOff>
    </xdr:from>
    <xdr:ext cx="642930" cy="173420"/>
    <xdr:sp macro="" textlink="">
      <xdr:nvSpPr>
        <xdr:cNvPr id="102" name="テキスト ボックス 101">
          <a:extLst>
            <a:ext uri="{FF2B5EF4-FFF2-40B4-BE49-F238E27FC236}">
              <a16:creationId xmlns:a16="http://schemas.microsoft.com/office/drawing/2014/main" id="{4EFB7385-F419-47A4-8A34-ED02856A5703}"/>
            </a:ext>
          </a:extLst>
        </xdr:cNvPr>
        <xdr:cNvSpPr txBox="1"/>
      </xdr:nvSpPr>
      <xdr:spPr>
        <a:xfrm>
          <a:off x="5101463" y="67904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39</xdr:row>
      <xdr:rowOff>0</xdr:rowOff>
    </xdr:from>
    <xdr:to>
      <xdr:col>12</xdr:col>
      <xdr:colOff>0</xdr:colOff>
      <xdr:row>55</xdr:row>
      <xdr:rowOff>0</xdr:rowOff>
    </xdr:to>
    <xdr:cxnSp macro="">
      <xdr:nvCxnSpPr>
        <xdr:cNvPr id="103" name="直線コネクタ 102">
          <a:extLst>
            <a:ext uri="{FF2B5EF4-FFF2-40B4-BE49-F238E27FC236}">
              <a16:creationId xmlns:a16="http://schemas.microsoft.com/office/drawing/2014/main" id="{D92F0CF8-2FDE-4BB5-BEE6-90AAD05FCA0E}"/>
            </a:ext>
          </a:extLst>
        </xdr:cNvPr>
        <xdr:cNvCxnSpPr/>
      </xdr:nvCxnSpPr>
      <xdr:spPr>
        <a:xfrm>
          <a:off x="8366760"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142</xdr:row>
      <xdr:rowOff>0</xdr:rowOff>
    </xdr:from>
    <xdr:to>
      <xdr:col>0</xdr:col>
      <xdr:colOff>114300</xdr:colOff>
      <xdr:row>142</xdr:row>
      <xdr:rowOff>0</xdr:rowOff>
    </xdr:to>
    <xdr:sp macro="" textlink="">
      <xdr:nvSpPr>
        <xdr:cNvPr id="104" name="二等辺三角形 103">
          <a:extLst>
            <a:ext uri="{FF2B5EF4-FFF2-40B4-BE49-F238E27FC236}">
              <a16:creationId xmlns:a16="http://schemas.microsoft.com/office/drawing/2014/main" id="{119D49FD-F3B3-40E7-B512-7F19C7155124}"/>
            </a:ext>
          </a:extLst>
        </xdr:cNvPr>
        <xdr:cNvSpPr/>
      </xdr:nvSpPr>
      <xdr:spPr>
        <a:xfrm rot="5400000">
          <a:off x="71742" y="316185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29184</xdr:colOff>
      <xdr:row>142</xdr:row>
      <xdr:rowOff>0</xdr:rowOff>
    </xdr:from>
    <xdr:to>
      <xdr:col>0</xdr:col>
      <xdr:colOff>114300</xdr:colOff>
      <xdr:row>142</xdr:row>
      <xdr:rowOff>0</xdr:rowOff>
    </xdr:to>
    <xdr:sp macro="" textlink="">
      <xdr:nvSpPr>
        <xdr:cNvPr id="105" name="二等辺三角形 104">
          <a:extLst>
            <a:ext uri="{FF2B5EF4-FFF2-40B4-BE49-F238E27FC236}">
              <a16:creationId xmlns:a16="http://schemas.microsoft.com/office/drawing/2014/main" id="{51A9254F-E551-421F-BCC2-893BB49F3D17}"/>
            </a:ext>
          </a:extLst>
        </xdr:cNvPr>
        <xdr:cNvSpPr/>
      </xdr:nvSpPr>
      <xdr:spPr>
        <a:xfrm rot="5400000">
          <a:off x="71742" y="316185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29184</xdr:colOff>
      <xdr:row>142</xdr:row>
      <xdr:rowOff>0</xdr:rowOff>
    </xdr:from>
    <xdr:to>
      <xdr:col>0</xdr:col>
      <xdr:colOff>114300</xdr:colOff>
      <xdr:row>142</xdr:row>
      <xdr:rowOff>0</xdr:rowOff>
    </xdr:to>
    <xdr:sp macro="" textlink="">
      <xdr:nvSpPr>
        <xdr:cNvPr id="106" name="二等辺三角形 105">
          <a:extLst>
            <a:ext uri="{FF2B5EF4-FFF2-40B4-BE49-F238E27FC236}">
              <a16:creationId xmlns:a16="http://schemas.microsoft.com/office/drawing/2014/main" id="{C722E8F0-6759-4821-9C5C-35C3AA2DB1FC}"/>
            </a:ext>
          </a:extLst>
        </xdr:cNvPr>
        <xdr:cNvSpPr/>
      </xdr:nvSpPr>
      <xdr:spPr>
        <a:xfrm rot="5400000">
          <a:off x="71742" y="316185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52</xdr:row>
      <xdr:rowOff>0</xdr:rowOff>
    </xdr:from>
    <xdr:to>
      <xdr:col>14</xdr:col>
      <xdr:colOff>0</xdr:colOff>
      <xdr:row>52</xdr:row>
      <xdr:rowOff>0</xdr:rowOff>
    </xdr:to>
    <xdr:cxnSp macro="">
      <xdr:nvCxnSpPr>
        <xdr:cNvPr id="107" name="直線コネクタ 106">
          <a:extLst>
            <a:ext uri="{FF2B5EF4-FFF2-40B4-BE49-F238E27FC236}">
              <a16:creationId xmlns:a16="http://schemas.microsoft.com/office/drawing/2014/main" id="{D9AE38B0-4422-4653-B6C4-2875BC8A947E}"/>
            </a:ext>
          </a:extLst>
        </xdr:cNvPr>
        <xdr:cNvCxnSpPr/>
      </xdr:nvCxnSpPr>
      <xdr:spPr>
        <a:xfrm>
          <a:off x="167640" y="112928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49</xdr:row>
      <xdr:rowOff>0</xdr:rowOff>
    </xdr:from>
    <xdr:to>
      <xdr:col>14</xdr:col>
      <xdr:colOff>0</xdr:colOff>
      <xdr:row>49</xdr:row>
      <xdr:rowOff>0</xdr:rowOff>
    </xdr:to>
    <xdr:cxnSp macro="">
      <xdr:nvCxnSpPr>
        <xdr:cNvPr id="108" name="直線コネクタ 107">
          <a:extLst>
            <a:ext uri="{FF2B5EF4-FFF2-40B4-BE49-F238E27FC236}">
              <a16:creationId xmlns:a16="http://schemas.microsoft.com/office/drawing/2014/main" id="{C8DF1391-268C-46B1-91C1-E690FA072382}"/>
            </a:ext>
          </a:extLst>
        </xdr:cNvPr>
        <xdr:cNvCxnSpPr/>
      </xdr:nvCxnSpPr>
      <xdr:spPr>
        <a:xfrm>
          <a:off x="167640" y="103555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50</xdr:row>
      <xdr:rowOff>0</xdr:rowOff>
    </xdr:from>
    <xdr:to>
      <xdr:col>14</xdr:col>
      <xdr:colOff>0</xdr:colOff>
      <xdr:row>50</xdr:row>
      <xdr:rowOff>0</xdr:rowOff>
    </xdr:to>
    <xdr:cxnSp macro="">
      <xdr:nvCxnSpPr>
        <xdr:cNvPr id="109" name="直線コネクタ 108">
          <a:extLst>
            <a:ext uri="{FF2B5EF4-FFF2-40B4-BE49-F238E27FC236}">
              <a16:creationId xmlns:a16="http://schemas.microsoft.com/office/drawing/2014/main" id="{CE45E235-F184-4081-8005-03A7CB035F1A}"/>
            </a:ext>
          </a:extLst>
        </xdr:cNvPr>
        <xdr:cNvCxnSpPr/>
      </xdr:nvCxnSpPr>
      <xdr:spPr>
        <a:xfrm>
          <a:off x="167640" y="106680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27</xdr:row>
      <xdr:rowOff>0</xdr:rowOff>
    </xdr:from>
    <xdr:to>
      <xdr:col>10</xdr:col>
      <xdr:colOff>0</xdr:colOff>
      <xdr:row>28</xdr:row>
      <xdr:rowOff>0</xdr:rowOff>
    </xdr:to>
    <xdr:cxnSp macro="">
      <xdr:nvCxnSpPr>
        <xdr:cNvPr id="110" name="直線コネクタ 109">
          <a:extLst>
            <a:ext uri="{FF2B5EF4-FFF2-40B4-BE49-F238E27FC236}">
              <a16:creationId xmlns:a16="http://schemas.microsoft.com/office/drawing/2014/main" id="{34765DA5-D9C3-4DAF-9561-9E344FAE81F1}"/>
            </a:ext>
          </a:extLst>
        </xdr:cNvPr>
        <xdr:cNvCxnSpPr/>
      </xdr:nvCxnSpPr>
      <xdr:spPr>
        <a:xfrm>
          <a:off x="6812280" y="566166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27</xdr:row>
      <xdr:rowOff>0</xdr:rowOff>
    </xdr:from>
    <xdr:to>
      <xdr:col>11</xdr:col>
      <xdr:colOff>0</xdr:colOff>
      <xdr:row>28</xdr:row>
      <xdr:rowOff>0</xdr:rowOff>
    </xdr:to>
    <xdr:cxnSp macro="">
      <xdr:nvCxnSpPr>
        <xdr:cNvPr id="111" name="直線コネクタ 110">
          <a:extLst>
            <a:ext uri="{FF2B5EF4-FFF2-40B4-BE49-F238E27FC236}">
              <a16:creationId xmlns:a16="http://schemas.microsoft.com/office/drawing/2014/main" id="{E7EA1D8E-2DFF-415F-8D00-A009D9563013}"/>
            </a:ext>
          </a:extLst>
        </xdr:cNvPr>
        <xdr:cNvCxnSpPr/>
      </xdr:nvCxnSpPr>
      <xdr:spPr>
        <a:xfrm>
          <a:off x="7627620" y="566166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1271751</xdr:colOff>
      <xdr:row>27</xdr:row>
      <xdr:rowOff>0</xdr:rowOff>
    </xdr:from>
    <xdr:to>
      <xdr:col>11</xdr:col>
      <xdr:colOff>740979</xdr:colOff>
      <xdr:row>27</xdr:row>
      <xdr:rowOff>11298</xdr:rowOff>
    </xdr:to>
    <xdr:cxnSp macro="">
      <xdr:nvCxnSpPr>
        <xdr:cNvPr id="112" name="直線コネクタ 111">
          <a:extLst>
            <a:ext uri="{FF2B5EF4-FFF2-40B4-BE49-F238E27FC236}">
              <a16:creationId xmlns:a16="http://schemas.microsoft.com/office/drawing/2014/main" id="{07EA8EF0-836E-49A4-AF2F-34426458B619}"/>
            </a:ext>
          </a:extLst>
        </xdr:cNvPr>
        <xdr:cNvCxnSpPr/>
      </xdr:nvCxnSpPr>
      <xdr:spPr>
        <a:xfrm>
          <a:off x="5729451" y="5661660"/>
          <a:ext cx="2639148" cy="1129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61</xdr:row>
      <xdr:rowOff>2177</xdr:rowOff>
    </xdr:from>
    <xdr:to>
      <xdr:col>12</xdr:col>
      <xdr:colOff>106680</xdr:colOff>
      <xdr:row>66</xdr:row>
      <xdr:rowOff>0</xdr:rowOff>
    </xdr:to>
    <xdr:sp macro="" textlink="">
      <xdr:nvSpPr>
        <xdr:cNvPr id="113" name="四角形: 角を丸くする 112">
          <a:extLst>
            <a:ext uri="{FF2B5EF4-FFF2-40B4-BE49-F238E27FC236}">
              <a16:creationId xmlns:a16="http://schemas.microsoft.com/office/drawing/2014/main" id="{5AE3CD1C-3FCB-4A94-8604-21E43C55A625}"/>
            </a:ext>
          </a:extLst>
        </xdr:cNvPr>
        <xdr:cNvSpPr/>
      </xdr:nvSpPr>
      <xdr:spPr>
        <a:xfrm>
          <a:off x="5044440" y="130780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60</xdr:row>
      <xdr:rowOff>220980</xdr:rowOff>
    </xdr:from>
    <xdr:to>
      <xdr:col>13</xdr:col>
      <xdr:colOff>860400</xdr:colOff>
      <xdr:row>66</xdr:row>
      <xdr:rowOff>0</xdr:rowOff>
    </xdr:to>
    <xdr:sp macro="" textlink="">
      <xdr:nvSpPr>
        <xdr:cNvPr id="114" name="四角形: 角を丸くする 113">
          <a:extLst>
            <a:ext uri="{FF2B5EF4-FFF2-40B4-BE49-F238E27FC236}">
              <a16:creationId xmlns:a16="http://schemas.microsoft.com/office/drawing/2014/main" id="{120FA913-6240-44C5-A962-A17785B6E1A9}"/>
            </a:ext>
          </a:extLst>
        </xdr:cNvPr>
        <xdr:cNvSpPr/>
      </xdr:nvSpPr>
      <xdr:spPr>
        <a:xfrm>
          <a:off x="8534400" y="130683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67</xdr:row>
      <xdr:rowOff>0</xdr:rowOff>
    </xdr:from>
    <xdr:to>
      <xdr:col>14</xdr:col>
      <xdr:colOff>0</xdr:colOff>
      <xdr:row>83</xdr:row>
      <xdr:rowOff>0</xdr:rowOff>
    </xdr:to>
    <xdr:sp macro="" textlink="">
      <xdr:nvSpPr>
        <xdr:cNvPr id="115" name="四角形: 角を丸くする 114">
          <a:extLst>
            <a:ext uri="{FF2B5EF4-FFF2-40B4-BE49-F238E27FC236}">
              <a16:creationId xmlns:a16="http://schemas.microsoft.com/office/drawing/2014/main" id="{B27EF0E9-2C8B-42F4-8547-4A0A2F1DEBA0}"/>
            </a:ext>
          </a:extLst>
        </xdr:cNvPr>
        <xdr:cNvSpPr/>
      </xdr:nvSpPr>
      <xdr:spPr>
        <a:xfrm>
          <a:off x="167640" y="13975080"/>
          <a:ext cx="9334500" cy="461772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65</xdr:row>
      <xdr:rowOff>0</xdr:rowOff>
    </xdr:from>
    <xdr:to>
      <xdr:col>8</xdr:col>
      <xdr:colOff>0</xdr:colOff>
      <xdr:row>66</xdr:row>
      <xdr:rowOff>0</xdr:rowOff>
    </xdr:to>
    <xdr:sp macro="" textlink="">
      <xdr:nvSpPr>
        <xdr:cNvPr id="116" name="四角形: 角を丸くする 115">
          <a:extLst>
            <a:ext uri="{FF2B5EF4-FFF2-40B4-BE49-F238E27FC236}">
              <a16:creationId xmlns:a16="http://schemas.microsoft.com/office/drawing/2014/main" id="{BDB6594C-35C4-4C88-921E-4ACAABA4415A}"/>
            </a:ext>
          </a:extLst>
        </xdr:cNvPr>
        <xdr:cNvSpPr/>
      </xdr:nvSpPr>
      <xdr:spPr>
        <a:xfrm>
          <a:off x="3246120" y="13677900"/>
          <a:ext cx="17449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61</xdr:row>
      <xdr:rowOff>152400</xdr:rowOff>
    </xdr:from>
    <xdr:to>
      <xdr:col>8</xdr:col>
      <xdr:colOff>0</xdr:colOff>
      <xdr:row>64</xdr:row>
      <xdr:rowOff>788</xdr:rowOff>
    </xdr:to>
    <xdr:sp macro="" textlink="">
      <xdr:nvSpPr>
        <xdr:cNvPr id="117" name="四角形: 角を丸くする 116">
          <a:extLst>
            <a:ext uri="{FF2B5EF4-FFF2-40B4-BE49-F238E27FC236}">
              <a16:creationId xmlns:a16="http://schemas.microsoft.com/office/drawing/2014/main" id="{554A8F94-48D5-4988-9A9C-F26A5466CAE7}"/>
            </a:ext>
          </a:extLst>
        </xdr:cNvPr>
        <xdr:cNvSpPr/>
      </xdr:nvSpPr>
      <xdr:spPr>
        <a:xfrm>
          <a:off x="3985260" y="13228320"/>
          <a:ext cx="10058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84</xdr:row>
      <xdr:rowOff>1</xdr:rowOff>
    </xdr:from>
    <xdr:to>
      <xdr:col>12</xdr:col>
      <xdr:colOff>0</xdr:colOff>
      <xdr:row>85</xdr:row>
      <xdr:rowOff>0</xdr:rowOff>
    </xdr:to>
    <xdr:sp macro="" textlink="">
      <xdr:nvSpPr>
        <xdr:cNvPr id="118" name="四角形: 角を丸くする 117">
          <a:extLst>
            <a:ext uri="{FF2B5EF4-FFF2-40B4-BE49-F238E27FC236}">
              <a16:creationId xmlns:a16="http://schemas.microsoft.com/office/drawing/2014/main" id="{3E7E8368-F879-47E6-9F09-38CB70C3D6D1}"/>
            </a:ext>
          </a:extLst>
        </xdr:cNvPr>
        <xdr:cNvSpPr/>
      </xdr:nvSpPr>
      <xdr:spPr>
        <a:xfrm>
          <a:off x="4992938" y="18638521"/>
          <a:ext cx="3373822" cy="25145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59</xdr:row>
      <xdr:rowOff>0</xdr:rowOff>
    </xdr:from>
    <xdr:to>
      <xdr:col>9</xdr:col>
      <xdr:colOff>40466</xdr:colOff>
      <xdr:row>60</xdr:row>
      <xdr:rowOff>0</xdr:rowOff>
    </xdr:to>
    <xdr:sp macro="" textlink="">
      <xdr:nvSpPr>
        <xdr:cNvPr id="119" name="四角形: 角を丸くする 118">
          <a:extLst>
            <a:ext uri="{FF2B5EF4-FFF2-40B4-BE49-F238E27FC236}">
              <a16:creationId xmlns:a16="http://schemas.microsoft.com/office/drawing/2014/main" id="{9A412EE6-4E10-4109-9B46-5966159618E8}"/>
            </a:ext>
          </a:extLst>
        </xdr:cNvPr>
        <xdr:cNvSpPr/>
      </xdr:nvSpPr>
      <xdr:spPr>
        <a:xfrm>
          <a:off x="3287242" y="12618720"/>
          <a:ext cx="248346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　（控）</a:t>
          </a:r>
        </a:p>
      </xdr:txBody>
    </xdr:sp>
    <xdr:clientData/>
  </xdr:twoCellAnchor>
  <xdr:oneCellAnchor>
    <xdr:from>
      <xdr:col>12</xdr:col>
      <xdr:colOff>165799</xdr:colOff>
      <xdr:row>60</xdr:row>
      <xdr:rowOff>230457</xdr:rowOff>
    </xdr:from>
    <xdr:ext cx="860400" cy="153170"/>
    <xdr:sp macro="" textlink="">
      <xdr:nvSpPr>
        <xdr:cNvPr id="120" name="テキスト ボックス 119">
          <a:extLst>
            <a:ext uri="{FF2B5EF4-FFF2-40B4-BE49-F238E27FC236}">
              <a16:creationId xmlns:a16="http://schemas.microsoft.com/office/drawing/2014/main" id="{553C9C7F-2B0E-4B61-9E79-FF7B7E3C9A5B}"/>
            </a:ext>
          </a:extLst>
        </xdr:cNvPr>
        <xdr:cNvSpPr txBox="1"/>
      </xdr:nvSpPr>
      <xdr:spPr>
        <a:xfrm>
          <a:off x="8532559" y="13077777"/>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62</xdr:row>
      <xdr:rowOff>4354</xdr:rowOff>
    </xdr:from>
    <xdr:to>
      <xdr:col>13</xdr:col>
      <xdr:colOff>860400</xdr:colOff>
      <xdr:row>62</xdr:row>
      <xdr:rowOff>4354</xdr:rowOff>
    </xdr:to>
    <xdr:cxnSp macro="">
      <xdr:nvCxnSpPr>
        <xdr:cNvPr id="121" name="直線コネクタ 120">
          <a:extLst>
            <a:ext uri="{FF2B5EF4-FFF2-40B4-BE49-F238E27FC236}">
              <a16:creationId xmlns:a16="http://schemas.microsoft.com/office/drawing/2014/main" id="{A66EA490-9455-4E69-A708-9579078129A4}"/>
            </a:ext>
          </a:extLst>
        </xdr:cNvPr>
        <xdr:cNvCxnSpPr/>
      </xdr:nvCxnSpPr>
      <xdr:spPr>
        <a:xfrm>
          <a:off x="8534400" y="1323267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73</xdr:row>
      <xdr:rowOff>193186</xdr:rowOff>
    </xdr:from>
    <xdr:to>
      <xdr:col>0</xdr:col>
      <xdr:colOff>114300</xdr:colOff>
      <xdr:row>73</xdr:row>
      <xdr:rowOff>298698</xdr:rowOff>
    </xdr:to>
    <xdr:sp macro="" textlink="">
      <xdr:nvSpPr>
        <xdr:cNvPr id="122" name="二等辺三角形 121">
          <a:extLst>
            <a:ext uri="{FF2B5EF4-FFF2-40B4-BE49-F238E27FC236}">
              <a16:creationId xmlns:a16="http://schemas.microsoft.com/office/drawing/2014/main" id="{96C9678B-AA85-4037-A51D-26161F2E5548}"/>
            </a:ext>
          </a:extLst>
        </xdr:cNvPr>
        <xdr:cNvSpPr/>
      </xdr:nvSpPr>
      <xdr:spPr>
        <a:xfrm rot="5400000">
          <a:off x="18986" y="156719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63</xdr:row>
      <xdr:rowOff>54884</xdr:rowOff>
    </xdr:from>
    <xdr:ext cx="436180" cy="173420"/>
    <xdr:sp macro="" textlink="">
      <xdr:nvSpPr>
        <xdr:cNvPr id="123" name="テキスト ボックス 122">
          <a:extLst>
            <a:ext uri="{FF2B5EF4-FFF2-40B4-BE49-F238E27FC236}">
              <a16:creationId xmlns:a16="http://schemas.microsoft.com/office/drawing/2014/main" id="{4CA70FBB-EF2D-447C-B06F-19E7B928A59A}"/>
            </a:ext>
          </a:extLst>
        </xdr:cNvPr>
        <xdr:cNvSpPr txBox="1"/>
      </xdr:nvSpPr>
      <xdr:spPr>
        <a:xfrm>
          <a:off x="5101462" y="134356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65</xdr:row>
      <xdr:rowOff>65011</xdr:rowOff>
    </xdr:from>
    <xdr:ext cx="436180" cy="173420"/>
    <xdr:sp macro="" textlink="">
      <xdr:nvSpPr>
        <xdr:cNvPr id="124" name="テキスト ボックス 123">
          <a:extLst>
            <a:ext uri="{FF2B5EF4-FFF2-40B4-BE49-F238E27FC236}">
              <a16:creationId xmlns:a16="http://schemas.microsoft.com/office/drawing/2014/main" id="{87DBA38F-DB7C-47DD-A2C3-BC55BBB09A37}"/>
            </a:ext>
          </a:extLst>
        </xdr:cNvPr>
        <xdr:cNvSpPr txBox="1"/>
      </xdr:nvSpPr>
      <xdr:spPr>
        <a:xfrm>
          <a:off x="5101462" y="137429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63</xdr:row>
      <xdr:rowOff>249246</xdr:rowOff>
    </xdr:from>
    <xdr:ext cx="310050" cy="173420"/>
    <xdr:sp macro="" textlink="">
      <xdr:nvSpPr>
        <xdr:cNvPr id="125" name="テキスト ボックス 124">
          <a:extLst>
            <a:ext uri="{FF2B5EF4-FFF2-40B4-BE49-F238E27FC236}">
              <a16:creationId xmlns:a16="http://schemas.microsoft.com/office/drawing/2014/main" id="{BE4BE4D7-A9DB-4E06-8462-C093EF2ED1C9}"/>
            </a:ext>
          </a:extLst>
        </xdr:cNvPr>
        <xdr:cNvSpPr txBox="1"/>
      </xdr:nvSpPr>
      <xdr:spPr>
        <a:xfrm>
          <a:off x="7846848" y="136299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65</xdr:row>
      <xdr:rowOff>0</xdr:rowOff>
    </xdr:from>
    <xdr:to>
      <xdr:col>7</xdr:col>
      <xdr:colOff>0</xdr:colOff>
      <xdr:row>66</xdr:row>
      <xdr:rowOff>0</xdr:rowOff>
    </xdr:to>
    <xdr:cxnSp macro="">
      <xdr:nvCxnSpPr>
        <xdr:cNvPr id="126" name="直線コネクタ 125">
          <a:extLst>
            <a:ext uri="{FF2B5EF4-FFF2-40B4-BE49-F238E27FC236}">
              <a16:creationId xmlns:a16="http://schemas.microsoft.com/office/drawing/2014/main" id="{405F0969-2591-4685-BC16-68B26A88F740}"/>
            </a:ext>
          </a:extLst>
        </xdr:cNvPr>
        <xdr:cNvCxnSpPr/>
      </xdr:nvCxnSpPr>
      <xdr:spPr>
        <a:xfrm>
          <a:off x="3985260" y="136779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62</xdr:row>
      <xdr:rowOff>152400</xdr:rowOff>
    </xdr:from>
    <xdr:to>
      <xdr:col>8</xdr:col>
      <xdr:colOff>0</xdr:colOff>
      <xdr:row>62</xdr:row>
      <xdr:rowOff>152400</xdr:rowOff>
    </xdr:to>
    <xdr:cxnSp macro="">
      <xdr:nvCxnSpPr>
        <xdr:cNvPr id="127" name="直線コネクタ 126">
          <a:extLst>
            <a:ext uri="{FF2B5EF4-FFF2-40B4-BE49-F238E27FC236}">
              <a16:creationId xmlns:a16="http://schemas.microsoft.com/office/drawing/2014/main" id="{3C9B2A26-ABCC-4DC9-B674-56604ECFE8E6}"/>
            </a:ext>
          </a:extLst>
        </xdr:cNvPr>
        <xdr:cNvCxnSpPr/>
      </xdr:nvCxnSpPr>
      <xdr:spPr>
        <a:xfrm>
          <a:off x="3985260" y="13380720"/>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67</xdr:row>
      <xdr:rowOff>0</xdr:rowOff>
    </xdr:from>
    <xdr:to>
      <xdr:col>2</xdr:col>
      <xdr:colOff>0</xdr:colOff>
      <xdr:row>83</xdr:row>
      <xdr:rowOff>0</xdr:rowOff>
    </xdr:to>
    <xdr:cxnSp macro="">
      <xdr:nvCxnSpPr>
        <xdr:cNvPr id="128" name="直線コネクタ 127">
          <a:extLst>
            <a:ext uri="{FF2B5EF4-FFF2-40B4-BE49-F238E27FC236}">
              <a16:creationId xmlns:a16="http://schemas.microsoft.com/office/drawing/2014/main" id="{D5E2C71B-DD91-4DE8-B955-29D1A4B111AA}"/>
            </a:ext>
          </a:extLst>
        </xdr:cNvPr>
        <xdr:cNvCxnSpPr/>
      </xdr:nvCxnSpPr>
      <xdr:spPr>
        <a:xfrm>
          <a:off x="868680"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68</xdr:row>
      <xdr:rowOff>0</xdr:rowOff>
    </xdr:from>
    <xdr:to>
      <xdr:col>3</xdr:col>
      <xdr:colOff>0</xdr:colOff>
      <xdr:row>83</xdr:row>
      <xdr:rowOff>0</xdr:rowOff>
    </xdr:to>
    <xdr:cxnSp macro="">
      <xdr:nvCxnSpPr>
        <xdr:cNvPr id="129" name="直線コネクタ 128">
          <a:extLst>
            <a:ext uri="{FF2B5EF4-FFF2-40B4-BE49-F238E27FC236}">
              <a16:creationId xmlns:a16="http://schemas.microsoft.com/office/drawing/2014/main" id="{F9EBC09D-D74F-4204-9EFE-8FF01CB22661}"/>
            </a:ext>
          </a:extLst>
        </xdr:cNvPr>
        <xdr:cNvCxnSpPr/>
      </xdr:nvCxnSpPr>
      <xdr:spPr>
        <a:xfrm>
          <a:off x="1417320" y="140970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68</xdr:row>
      <xdr:rowOff>0</xdr:rowOff>
    </xdr:from>
    <xdr:to>
      <xdr:col>4</xdr:col>
      <xdr:colOff>0</xdr:colOff>
      <xdr:row>83</xdr:row>
      <xdr:rowOff>0</xdr:rowOff>
    </xdr:to>
    <xdr:cxnSp macro="">
      <xdr:nvCxnSpPr>
        <xdr:cNvPr id="130" name="直線コネクタ 129">
          <a:extLst>
            <a:ext uri="{FF2B5EF4-FFF2-40B4-BE49-F238E27FC236}">
              <a16:creationId xmlns:a16="http://schemas.microsoft.com/office/drawing/2014/main" id="{9A81E94D-A760-463B-B50B-AA6B8C4E4075}"/>
            </a:ext>
          </a:extLst>
        </xdr:cNvPr>
        <xdr:cNvCxnSpPr/>
      </xdr:nvCxnSpPr>
      <xdr:spPr>
        <a:xfrm>
          <a:off x="2232660" y="140970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67</xdr:row>
      <xdr:rowOff>0</xdr:rowOff>
    </xdr:from>
    <xdr:to>
      <xdr:col>4</xdr:col>
      <xdr:colOff>587828</xdr:colOff>
      <xdr:row>83</xdr:row>
      <xdr:rowOff>0</xdr:rowOff>
    </xdr:to>
    <xdr:cxnSp macro="">
      <xdr:nvCxnSpPr>
        <xdr:cNvPr id="131" name="直線コネクタ 130">
          <a:extLst>
            <a:ext uri="{FF2B5EF4-FFF2-40B4-BE49-F238E27FC236}">
              <a16:creationId xmlns:a16="http://schemas.microsoft.com/office/drawing/2014/main" id="{890E847B-9C16-45F2-AD30-638B7D3A4FB2}"/>
            </a:ext>
          </a:extLst>
        </xdr:cNvPr>
        <xdr:cNvCxnSpPr/>
      </xdr:nvCxnSpPr>
      <xdr:spPr>
        <a:xfrm>
          <a:off x="2744288"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67</xdr:row>
      <xdr:rowOff>0</xdr:rowOff>
    </xdr:from>
    <xdr:to>
      <xdr:col>6</xdr:col>
      <xdr:colOff>0</xdr:colOff>
      <xdr:row>83</xdr:row>
      <xdr:rowOff>0</xdr:rowOff>
    </xdr:to>
    <xdr:cxnSp macro="">
      <xdr:nvCxnSpPr>
        <xdr:cNvPr id="132" name="直線コネクタ 131">
          <a:extLst>
            <a:ext uri="{FF2B5EF4-FFF2-40B4-BE49-F238E27FC236}">
              <a16:creationId xmlns:a16="http://schemas.microsoft.com/office/drawing/2014/main" id="{84CE324C-1400-4830-97E8-485BE067C45F}"/>
            </a:ext>
          </a:extLst>
        </xdr:cNvPr>
        <xdr:cNvCxnSpPr/>
      </xdr:nvCxnSpPr>
      <xdr:spPr>
        <a:xfrm>
          <a:off x="3246120"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68</xdr:row>
      <xdr:rowOff>0</xdr:rowOff>
    </xdr:from>
    <xdr:to>
      <xdr:col>4</xdr:col>
      <xdr:colOff>587828</xdr:colOff>
      <xdr:row>68</xdr:row>
      <xdr:rowOff>0</xdr:rowOff>
    </xdr:to>
    <xdr:cxnSp macro="">
      <xdr:nvCxnSpPr>
        <xdr:cNvPr id="133" name="直線コネクタ 132">
          <a:extLst>
            <a:ext uri="{FF2B5EF4-FFF2-40B4-BE49-F238E27FC236}">
              <a16:creationId xmlns:a16="http://schemas.microsoft.com/office/drawing/2014/main" id="{110DC85C-0E90-46EF-A835-729B3CC6EAC0}"/>
            </a:ext>
          </a:extLst>
        </xdr:cNvPr>
        <xdr:cNvCxnSpPr/>
      </xdr:nvCxnSpPr>
      <xdr:spPr>
        <a:xfrm>
          <a:off x="868680" y="14097000"/>
          <a:ext cx="18756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69</xdr:row>
      <xdr:rowOff>0</xdr:rowOff>
    </xdr:from>
    <xdr:to>
      <xdr:col>14</xdr:col>
      <xdr:colOff>0</xdr:colOff>
      <xdr:row>69</xdr:row>
      <xdr:rowOff>0</xdr:rowOff>
    </xdr:to>
    <xdr:cxnSp macro="">
      <xdr:nvCxnSpPr>
        <xdr:cNvPr id="134" name="直線コネクタ 133">
          <a:extLst>
            <a:ext uri="{FF2B5EF4-FFF2-40B4-BE49-F238E27FC236}">
              <a16:creationId xmlns:a16="http://schemas.microsoft.com/office/drawing/2014/main" id="{6F6517EA-E4CB-4038-B19B-A223C7DC9D4D}"/>
            </a:ext>
          </a:extLst>
        </xdr:cNvPr>
        <xdr:cNvCxnSpPr/>
      </xdr:nvCxnSpPr>
      <xdr:spPr>
        <a:xfrm>
          <a:off x="166551" y="14218920"/>
          <a:ext cx="93355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67</xdr:row>
      <xdr:rowOff>0</xdr:rowOff>
    </xdr:from>
    <xdr:to>
      <xdr:col>8</xdr:col>
      <xdr:colOff>0</xdr:colOff>
      <xdr:row>83</xdr:row>
      <xdr:rowOff>0</xdr:rowOff>
    </xdr:to>
    <xdr:cxnSp macro="">
      <xdr:nvCxnSpPr>
        <xdr:cNvPr id="135" name="直線コネクタ 134">
          <a:extLst>
            <a:ext uri="{FF2B5EF4-FFF2-40B4-BE49-F238E27FC236}">
              <a16:creationId xmlns:a16="http://schemas.microsoft.com/office/drawing/2014/main" id="{A282F2E6-7AAD-4CE0-BD38-A6A1702F91ED}"/>
            </a:ext>
          </a:extLst>
        </xdr:cNvPr>
        <xdr:cNvCxnSpPr/>
      </xdr:nvCxnSpPr>
      <xdr:spPr>
        <a:xfrm>
          <a:off x="4991100"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67</xdr:row>
      <xdr:rowOff>0</xdr:rowOff>
    </xdr:from>
    <xdr:to>
      <xdr:col>10</xdr:col>
      <xdr:colOff>0</xdr:colOff>
      <xdr:row>83</xdr:row>
      <xdr:rowOff>0</xdr:rowOff>
    </xdr:to>
    <xdr:cxnSp macro="">
      <xdr:nvCxnSpPr>
        <xdr:cNvPr id="136" name="直線コネクタ 135">
          <a:extLst>
            <a:ext uri="{FF2B5EF4-FFF2-40B4-BE49-F238E27FC236}">
              <a16:creationId xmlns:a16="http://schemas.microsoft.com/office/drawing/2014/main" id="{D7BF8FE3-0497-4C3C-B5F9-0CF7AB3FE0E3}"/>
            </a:ext>
          </a:extLst>
        </xdr:cNvPr>
        <xdr:cNvCxnSpPr/>
      </xdr:nvCxnSpPr>
      <xdr:spPr>
        <a:xfrm>
          <a:off x="6812280"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67</xdr:row>
      <xdr:rowOff>0</xdr:rowOff>
    </xdr:from>
    <xdr:to>
      <xdr:col>10</xdr:col>
      <xdr:colOff>809624</xdr:colOff>
      <xdr:row>83</xdr:row>
      <xdr:rowOff>0</xdr:rowOff>
    </xdr:to>
    <xdr:cxnSp macro="">
      <xdr:nvCxnSpPr>
        <xdr:cNvPr id="137" name="直線コネクタ 136">
          <a:extLst>
            <a:ext uri="{FF2B5EF4-FFF2-40B4-BE49-F238E27FC236}">
              <a16:creationId xmlns:a16="http://schemas.microsoft.com/office/drawing/2014/main" id="{F2333A37-BEB4-4220-BBC1-AF626763C5BE}"/>
            </a:ext>
          </a:extLst>
        </xdr:cNvPr>
        <xdr:cNvCxnSpPr/>
      </xdr:nvCxnSpPr>
      <xdr:spPr>
        <a:xfrm>
          <a:off x="7621904"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67</xdr:row>
      <xdr:rowOff>0</xdr:rowOff>
    </xdr:from>
    <xdr:to>
      <xdr:col>13</xdr:col>
      <xdr:colOff>1905</xdr:colOff>
      <xdr:row>83</xdr:row>
      <xdr:rowOff>0</xdr:rowOff>
    </xdr:to>
    <xdr:cxnSp macro="">
      <xdr:nvCxnSpPr>
        <xdr:cNvPr id="138" name="直線コネクタ 137">
          <a:extLst>
            <a:ext uri="{FF2B5EF4-FFF2-40B4-BE49-F238E27FC236}">
              <a16:creationId xmlns:a16="http://schemas.microsoft.com/office/drawing/2014/main" id="{260A3D8B-8023-4322-BB70-1E8A046E1F6C}"/>
            </a:ext>
          </a:extLst>
        </xdr:cNvPr>
        <xdr:cNvCxnSpPr/>
      </xdr:nvCxnSpPr>
      <xdr:spPr>
        <a:xfrm>
          <a:off x="8536305"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70</xdr:row>
      <xdr:rowOff>0</xdr:rowOff>
    </xdr:from>
    <xdr:to>
      <xdr:col>14</xdr:col>
      <xdr:colOff>0</xdr:colOff>
      <xdr:row>70</xdr:row>
      <xdr:rowOff>0</xdr:rowOff>
    </xdr:to>
    <xdr:cxnSp macro="">
      <xdr:nvCxnSpPr>
        <xdr:cNvPr id="139" name="直線コネクタ 138">
          <a:extLst>
            <a:ext uri="{FF2B5EF4-FFF2-40B4-BE49-F238E27FC236}">
              <a16:creationId xmlns:a16="http://schemas.microsoft.com/office/drawing/2014/main" id="{8A0D1D2B-A6C9-42BC-BA26-2C90A1918195}"/>
            </a:ext>
          </a:extLst>
        </xdr:cNvPr>
        <xdr:cNvCxnSpPr/>
      </xdr:nvCxnSpPr>
      <xdr:spPr>
        <a:xfrm>
          <a:off x="167640" y="145313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71</xdr:row>
      <xdr:rowOff>0</xdr:rowOff>
    </xdr:from>
    <xdr:to>
      <xdr:col>14</xdr:col>
      <xdr:colOff>0</xdr:colOff>
      <xdr:row>71</xdr:row>
      <xdr:rowOff>0</xdr:rowOff>
    </xdr:to>
    <xdr:cxnSp macro="">
      <xdr:nvCxnSpPr>
        <xdr:cNvPr id="140" name="直線コネクタ 139">
          <a:extLst>
            <a:ext uri="{FF2B5EF4-FFF2-40B4-BE49-F238E27FC236}">
              <a16:creationId xmlns:a16="http://schemas.microsoft.com/office/drawing/2014/main" id="{713500FC-5672-4C28-9E62-C79AD7365F78}"/>
            </a:ext>
          </a:extLst>
        </xdr:cNvPr>
        <xdr:cNvCxnSpPr/>
      </xdr:nvCxnSpPr>
      <xdr:spPr>
        <a:xfrm>
          <a:off x="167640" y="148437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72</xdr:row>
      <xdr:rowOff>0</xdr:rowOff>
    </xdr:from>
    <xdr:to>
      <xdr:col>14</xdr:col>
      <xdr:colOff>0</xdr:colOff>
      <xdr:row>72</xdr:row>
      <xdr:rowOff>0</xdr:rowOff>
    </xdr:to>
    <xdr:cxnSp macro="">
      <xdr:nvCxnSpPr>
        <xdr:cNvPr id="141" name="直線コネクタ 140">
          <a:extLst>
            <a:ext uri="{FF2B5EF4-FFF2-40B4-BE49-F238E27FC236}">
              <a16:creationId xmlns:a16="http://schemas.microsoft.com/office/drawing/2014/main" id="{BF9E382C-79FB-446E-ACAC-CBA6610896CC}"/>
            </a:ext>
          </a:extLst>
        </xdr:cNvPr>
        <xdr:cNvCxnSpPr/>
      </xdr:nvCxnSpPr>
      <xdr:spPr>
        <a:xfrm>
          <a:off x="167640" y="151561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73</xdr:row>
      <xdr:rowOff>0</xdr:rowOff>
    </xdr:from>
    <xdr:to>
      <xdr:col>14</xdr:col>
      <xdr:colOff>0</xdr:colOff>
      <xdr:row>73</xdr:row>
      <xdr:rowOff>0</xdr:rowOff>
    </xdr:to>
    <xdr:cxnSp macro="">
      <xdr:nvCxnSpPr>
        <xdr:cNvPr id="142" name="直線コネクタ 141">
          <a:extLst>
            <a:ext uri="{FF2B5EF4-FFF2-40B4-BE49-F238E27FC236}">
              <a16:creationId xmlns:a16="http://schemas.microsoft.com/office/drawing/2014/main" id="{951E450A-1F7F-47EA-9FA2-E6D6A280F756}"/>
            </a:ext>
          </a:extLst>
        </xdr:cNvPr>
        <xdr:cNvCxnSpPr/>
      </xdr:nvCxnSpPr>
      <xdr:spPr>
        <a:xfrm>
          <a:off x="167640" y="154686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74</xdr:row>
      <xdr:rowOff>0</xdr:rowOff>
    </xdr:from>
    <xdr:to>
      <xdr:col>14</xdr:col>
      <xdr:colOff>0</xdr:colOff>
      <xdr:row>74</xdr:row>
      <xdr:rowOff>0</xdr:rowOff>
    </xdr:to>
    <xdr:cxnSp macro="">
      <xdr:nvCxnSpPr>
        <xdr:cNvPr id="143" name="直線コネクタ 142">
          <a:extLst>
            <a:ext uri="{FF2B5EF4-FFF2-40B4-BE49-F238E27FC236}">
              <a16:creationId xmlns:a16="http://schemas.microsoft.com/office/drawing/2014/main" id="{28C6AE9A-D415-4832-ADD0-4021F5DD2FD8}"/>
            </a:ext>
          </a:extLst>
        </xdr:cNvPr>
        <xdr:cNvCxnSpPr/>
      </xdr:nvCxnSpPr>
      <xdr:spPr>
        <a:xfrm>
          <a:off x="167640" y="157810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75</xdr:row>
      <xdr:rowOff>0</xdr:rowOff>
    </xdr:from>
    <xdr:to>
      <xdr:col>14</xdr:col>
      <xdr:colOff>0</xdr:colOff>
      <xdr:row>75</xdr:row>
      <xdr:rowOff>0</xdr:rowOff>
    </xdr:to>
    <xdr:cxnSp macro="">
      <xdr:nvCxnSpPr>
        <xdr:cNvPr id="144" name="直線コネクタ 143">
          <a:extLst>
            <a:ext uri="{FF2B5EF4-FFF2-40B4-BE49-F238E27FC236}">
              <a16:creationId xmlns:a16="http://schemas.microsoft.com/office/drawing/2014/main" id="{B1F82AC4-1DD4-48DC-B378-FF1A4E86C89C}"/>
            </a:ext>
          </a:extLst>
        </xdr:cNvPr>
        <xdr:cNvCxnSpPr/>
      </xdr:nvCxnSpPr>
      <xdr:spPr>
        <a:xfrm>
          <a:off x="167640" y="160934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76</xdr:row>
      <xdr:rowOff>0</xdr:rowOff>
    </xdr:from>
    <xdr:to>
      <xdr:col>14</xdr:col>
      <xdr:colOff>0</xdr:colOff>
      <xdr:row>76</xdr:row>
      <xdr:rowOff>0</xdr:rowOff>
    </xdr:to>
    <xdr:cxnSp macro="">
      <xdr:nvCxnSpPr>
        <xdr:cNvPr id="145" name="直線コネクタ 144">
          <a:extLst>
            <a:ext uri="{FF2B5EF4-FFF2-40B4-BE49-F238E27FC236}">
              <a16:creationId xmlns:a16="http://schemas.microsoft.com/office/drawing/2014/main" id="{A729C161-99D7-4935-B75A-288BD2017A42}"/>
            </a:ext>
          </a:extLst>
        </xdr:cNvPr>
        <xdr:cNvCxnSpPr/>
      </xdr:nvCxnSpPr>
      <xdr:spPr>
        <a:xfrm>
          <a:off x="167640" y="164058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79</xdr:row>
      <xdr:rowOff>0</xdr:rowOff>
    </xdr:from>
    <xdr:to>
      <xdr:col>14</xdr:col>
      <xdr:colOff>0</xdr:colOff>
      <xdr:row>79</xdr:row>
      <xdr:rowOff>0</xdr:rowOff>
    </xdr:to>
    <xdr:cxnSp macro="">
      <xdr:nvCxnSpPr>
        <xdr:cNvPr id="146" name="直線コネクタ 145">
          <a:extLst>
            <a:ext uri="{FF2B5EF4-FFF2-40B4-BE49-F238E27FC236}">
              <a16:creationId xmlns:a16="http://schemas.microsoft.com/office/drawing/2014/main" id="{A14CE3F0-7244-4B0F-A36A-DA6CC3E35888}"/>
            </a:ext>
          </a:extLst>
        </xdr:cNvPr>
        <xdr:cNvCxnSpPr/>
      </xdr:nvCxnSpPr>
      <xdr:spPr>
        <a:xfrm>
          <a:off x="167640" y="173431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81</xdr:row>
      <xdr:rowOff>0</xdr:rowOff>
    </xdr:from>
    <xdr:to>
      <xdr:col>14</xdr:col>
      <xdr:colOff>0</xdr:colOff>
      <xdr:row>81</xdr:row>
      <xdr:rowOff>0</xdr:rowOff>
    </xdr:to>
    <xdr:cxnSp macro="">
      <xdr:nvCxnSpPr>
        <xdr:cNvPr id="147" name="直線コネクタ 146">
          <a:extLst>
            <a:ext uri="{FF2B5EF4-FFF2-40B4-BE49-F238E27FC236}">
              <a16:creationId xmlns:a16="http://schemas.microsoft.com/office/drawing/2014/main" id="{C1729228-70C9-4000-B6CC-DCD44C50EE53}"/>
            </a:ext>
          </a:extLst>
        </xdr:cNvPr>
        <xdr:cNvCxnSpPr/>
      </xdr:nvCxnSpPr>
      <xdr:spPr>
        <a:xfrm>
          <a:off x="167640" y="179679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82</xdr:row>
      <xdr:rowOff>0</xdr:rowOff>
    </xdr:from>
    <xdr:to>
      <xdr:col>14</xdr:col>
      <xdr:colOff>0</xdr:colOff>
      <xdr:row>82</xdr:row>
      <xdr:rowOff>0</xdr:rowOff>
    </xdr:to>
    <xdr:cxnSp macro="">
      <xdr:nvCxnSpPr>
        <xdr:cNvPr id="148" name="直線コネクタ 147">
          <a:extLst>
            <a:ext uri="{FF2B5EF4-FFF2-40B4-BE49-F238E27FC236}">
              <a16:creationId xmlns:a16="http://schemas.microsoft.com/office/drawing/2014/main" id="{DA5789AF-11F1-4BE3-8E3C-2D5FD7DCF329}"/>
            </a:ext>
          </a:extLst>
        </xdr:cNvPr>
        <xdr:cNvCxnSpPr/>
      </xdr:nvCxnSpPr>
      <xdr:spPr>
        <a:xfrm>
          <a:off x="167640" y="182803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84</xdr:row>
      <xdr:rowOff>0</xdr:rowOff>
    </xdr:from>
    <xdr:to>
      <xdr:col>10</xdr:col>
      <xdr:colOff>0</xdr:colOff>
      <xdr:row>85</xdr:row>
      <xdr:rowOff>0</xdr:rowOff>
    </xdr:to>
    <xdr:cxnSp macro="">
      <xdr:nvCxnSpPr>
        <xdr:cNvPr id="149" name="直線コネクタ 148">
          <a:extLst>
            <a:ext uri="{FF2B5EF4-FFF2-40B4-BE49-F238E27FC236}">
              <a16:creationId xmlns:a16="http://schemas.microsoft.com/office/drawing/2014/main" id="{F4A43A3F-0EB8-402F-9C08-1809C03276D6}"/>
            </a:ext>
          </a:extLst>
        </xdr:cNvPr>
        <xdr:cNvCxnSpPr/>
      </xdr:nvCxnSpPr>
      <xdr:spPr>
        <a:xfrm>
          <a:off x="6812280" y="186385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84</xdr:row>
      <xdr:rowOff>0</xdr:rowOff>
    </xdr:from>
    <xdr:to>
      <xdr:col>11</xdr:col>
      <xdr:colOff>0</xdr:colOff>
      <xdr:row>85</xdr:row>
      <xdr:rowOff>0</xdr:rowOff>
    </xdr:to>
    <xdr:cxnSp macro="">
      <xdr:nvCxnSpPr>
        <xdr:cNvPr id="150" name="直線コネクタ 149">
          <a:extLst>
            <a:ext uri="{FF2B5EF4-FFF2-40B4-BE49-F238E27FC236}">
              <a16:creationId xmlns:a16="http://schemas.microsoft.com/office/drawing/2014/main" id="{BE598CA5-9970-431D-9BB3-1E21428F140E}"/>
            </a:ext>
          </a:extLst>
        </xdr:cNvPr>
        <xdr:cNvCxnSpPr/>
      </xdr:nvCxnSpPr>
      <xdr:spPr>
        <a:xfrm>
          <a:off x="7627620" y="186385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61</xdr:row>
      <xdr:rowOff>77242</xdr:rowOff>
    </xdr:from>
    <xdr:ext cx="642930" cy="173420"/>
    <xdr:sp macro="" textlink="">
      <xdr:nvSpPr>
        <xdr:cNvPr id="151" name="テキスト ボックス 150">
          <a:extLst>
            <a:ext uri="{FF2B5EF4-FFF2-40B4-BE49-F238E27FC236}">
              <a16:creationId xmlns:a16="http://schemas.microsoft.com/office/drawing/2014/main" id="{19533768-B6B6-4328-A3A8-E068F3869E47}"/>
            </a:ext>
          </a:extLst>
        </xdr:cNvPr>
        <xdr:cNvSpPr txBox="1"/>
      </xdr:nvSpPr>
      <xdr:spPr>
        <a:xfrm>
          <a:off x="5101463" y="131531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67</xdr:row>
      <xdr:rowOff>0</xdr:rowOff>
    </xdr:from>
    <xdr:to>
      <xdr:col>12</xdr:col>
      <xdr:colOff>0</xdr:colOff>
      <xdr:row>83</xdr:row>
      <xdr:rowOff>0</xdr:rowOff>
    </xdr:to>
    <xdr:cxnSp macro="">
      <xdr:nvCxnSpPr>
        <xdr:cNvPr id="152" name="直線コネクタ 151">
          <a:extLst>
            <a:ext uri="{FF2B5EF4-FFF2-40B4-BE49-F238E27FC236}">
              <a16:creationId xmlns:a16="http://schemas.microsoft.com/office/drawing/2014/main" id="{2BBB0B2C-0CAD-4E43-91C9-D905B005C1B1}"/>
            </a:ext>
          </a:extLst>
        </xdr:cNvPr>
        <xdr:cNvCxnSpPr/>
      </xdr:nvCxnSpPr>
      <xdr:spPr>
        <a:xfrm>
          <a:off x="8366760"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80</xdr:row>
      <xdr:rowOff>0</xdr:rowOff>
    </xdr:from>
    <xdr:to>
      <xdr:col>14</xdr:col>
      <xdr:colOff>0</xdr:colOff>
      <xdr:row>80</xdr:row>
      <xdr:rowOff>0</xdr:rowOff>
    </xdr:to>
    <xdr:cxnSp macro="">
      <xdr:nvCxnSpPr>
        <xdr:cNvPr id="153" name="直線コネクタ 152">
          <a:extLst>
            <a:ext uri="{FF2B5EF4-FFF2-40B4-BE49-F238E27FC236}">
              <a16:creationId xmlns:a16="http://schemas.microsoft.com/office/drawing/2014/main" id="{FEB31845-E75E-45DF-AE8F-C4A6A8957667}"/>
            </a:ext>
          </a:extLst>
        </xdr:cNvPr>
        <xdr:cNvCxnSpPr/>
      </xdr:nvCxnSpPr>
      <xdr:spPr>
        <a:xfrm>
          <a:off x="167640" y="176555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77</xdr:row>
      <xdr:rowOff>0</xdr:rowOff>
    </xdr:from>
    <xdr:to>
      <xdr:col>14</xdr:col>
      <xdr:colOff>0</xdr:colOff>
      <xdr:row>77</xdr:row>
      <xdr:rowOff>0</xdr:rowOff>
    </xdr:to>
    <xdr:cxnSp macro="">
      <xdr:nvCxnSpPr>
        <xdr:cNvPr id="154" name="直線コネクタ 153">
          <a:extLst>
            <a:ext uri="{FF2B5EF4-FFF2-40B4-BE49-F238E27FC236}">
              <a16:creationId xmlns:a16="http://schemas.microsoft.com/office/drawing/2014/main" id="{D8793890-7832-45BD-A8B5-C63A549BE2FD}"/>
            </a:ext>
          </a:extLst>
        </xdr:cNvPr>
        <xdr:cNvCxnSpPr/>
      </xdr:nvCxnSpPr>
      <xdr:spPr>
        <a:xfrm>
          <a:off x="167640" y="167182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78</xdr:row>
      <xdr:rowOff>0</xdr:rowOff>
    </xdr:from>
    <xdr:to>
      <xdr:col>14</xdr:col>
      <xdr:colOff>0</xdr:colOff>
      <xdr:row>78</xdr:row>
      <xdr:rowOff>0</xdr:rowOff>
    </xdr:to>
    <xdr:cxnSp macro="">
      <xdr:nvCxnSpPr>
        <xdr:cNvPr id="155" name="直線コネクタ 154">
          <a:extLst>
            <a:ext uri="{FF2B5EF4-FFF2-40B4-BE49-F238E27FC236}">
              <a16:creationId xmlns:a16="http://schemas.microsoft.com/office/drawing/2014/main" id="{EABC7BAA-0734-4917-8A07-FAEF530C3420}"/>
            </a:ext>
          </a:extLst>
        </xdr:cNvPr>
        <xdr:cNvCxnSpPr/>
      </xdr:nvCxnSpPr>
      <xdr:spPr>
        <a:xfrm>
          <a:off x="167640" y="170307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89</xdr:row>
      <xdr:rowOff>2177</xdr:rowOff>
    </xdr:from>
    <xdr:to>
      <xdr:col>12</xdr:col>
      <xdr:colOff>106680</xdr:colOff>
      <xdr:row>94</xdr:row>
      <xdr:rowOff>0</xdr:rowOff>
    </xdr:to>
    <xdr:sp macro="" textlink="">
      <xdr:nvSpPr>
        <xdr:cNvPr id="156" name="四角形: 角を丸くする 155">
          <a:extLst>
            <a:ext uri="{FF2B5EF4-FFF2-40B4-BE49-F238E27FC236}">
              <a16:creationId xmlns:a16="http://schemas.microsoft.com/office/drawing/2014/main" id="{2336C91B-A81F-464F-8B59-B9A94B3F314B}"/>
            </a:ext>
          </a:extLst>
        </xdr:cNvPr>
        <xdr:cNvSpPr/>
      </xdr:nvSpPr>
      <xdr:spPr>
        <a:xfrm>
          <a:off x="5044440" y="194407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88</xdr:row>
      <xdr:rowOff>220980</xdr:rowOff>
    </xdr:from>
    <xdr:to>
      <xdr:col>13</xdr:col>
      <xdr:colOff>860400</xdr:colOff>
      <xdr:row>94</xdr:row>
      <xdr:rowOff>0</xdr:rowOff>
    </xdr:to>
    <xdr:sp macro="" textlink="">
      <xdr:nvSpPr>
        <xdr:cNvPr id="157" name="四角形: 角を丸くする 156">
          <a:extLst>
            <a:ext uri="{FF2B5EF4-FFF2-40B4-BE49-F238E27FC236}">
              <a16:creationId xmlns:a16="http://schemas.microsoft.com/office/drawing/2014/main" id="{54EFC1B7-7D12-449E-9281-88986A420054}"/>
            </a:ext>
          </a:extLst>
        </xdr:cNvPr>
        <xdr:cNvSpPr/>
      </xdr:nvSpPr>
      <xdr:spPr>
        <a:xfrm>
          <a:off x="8534400" y="194310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95</xdr:row>
      <xdr:rowOff>0</xdr:rowOff>
    </xdr:from>
    <xdr:to>
      <xdr:col>14</xdr:col>
      <xdr:colOff>0</xdr:colOff>
      <xdr:row>111</xdr:row>
      <xdr:rowOff>0</xdr:rowOff>
    </xdr:to>
    <xdr:sp macro="" textlink="">
      <xdr:nvSpPr>
        <xdr:cNvPr id="158" name="四角形: 角を丸くする 157">
          <a:extLst>
            <a:ext uri="{FF2B5EF4-FFF2-40B4-BE49-F238E27FC236}">
              <a16:creationId xmlns:a16="http://schemas.microsoft.com/office/drawing/2014/main" id="{9C5BE257-B098-4277-B55F-C117D9A9F91B}"/>
            </a:ext>
          </a:extLst>
        </xdr:cNvPr>
        <xdr:cNvSpPr/>
      </xdr:nvSpPr>
      <xdr:spPr>
        <a:xfrm>
          <a:off x="167640" y="20337780"/>
          <a:ext cx="9334500" cy="461772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93</xdr:row>
      <xdr:rowOff>0</xdr:rowOff>
    </xdr:from>
    <xdr:to>
      <xdr:col>8</xdr:col>
      <xdr:colOff>0</xdr:colOff>
      <xdr:row>94</xdr:row>
      <xdr:rowOff>0</xdr:rowOff>
    </xdr:to>
    <xdr:sp macro="" textlink="">
      <xdr:nvSpPr>
        <xdr:cNvPr id="159" name="四角形: 角を丸くする 158">
          <a:extLst>
            <a:ext uri="{FF2B5EF4-FFF2-40B4-BE49-F238E27FC236}">
              <a16:creationId xmlns:a16="http://schemas.microsoft.com/office/drawing/2014/main" id="{428A1A58-5DE9-4208-8155-F9F84A395F15}"/>
            </a:ext>
          </a:extLst>
        </xdr:cNvPr>
        <xdr:cNvSpPr/>
      </xdr:nvSpPr>
      <xdr:spPr>
        <a:xfrm>
          <a:off x="3246120" y="20040600"/>
          <a:ext cx="17449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89</xdr:row>
      <xdr:rowOff>152400</xdr:rowOff>
    </xdr:from>
    <xdr:to>
      <xdr:col>8</xdr:col>
      <xdr:colOff>0</xdr:colOff>
      <xdr:row>92</xdr:row>
      <xdr:rowOff>788</xdr:rowOff>
    </xdr:to>
    <xdr:sp macro="" textlink="">
      <xdr:nvSpPr>
        <xdr:cNvPr id="160" name="四角形: 角を丸くする 159">
          <a:extLst>
            <a:ext uri="{FF2B5EF4-FFF2-40B4-BE49-F238E27FC236}">
              <a16:creationId xmlns:a16="http://schemas.microsoft.com/office/drawing/2014/main" id="{CFC9A8A8-4B98-49E0-A88D-17F3E5CD9DB6}"/>
            </a:ext>
          </a:extLst>
        </xdr:cNvPr>
        <xdr:cNvSpPr/>
      </xdr:nvSpPr>
      <xdr:spPr>
        <a:xfrm>
          <a:off x="3985260" y="19591020"/>
          <a:ext cx="10058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112</xdr:row>
      <xdr:rowOff>1</xdr:rowOff>
    </xdr:from>
    <xdr:to>
      <xdr:col>12</xdr:col>
      <xdr:colOff>0</xdr:colOff>
      <xdr:row>113</xdr:row>
      <xdr:rowOff>0</xdr:rowOff>
    </xdr:to>
    <xdr:sp macro="" textlink="">
      <xdr:nvSpPr>
        <xdr:cNvPr id="161" name="四角形: 角を丸くする 160">
          <a:extLst>
            <a:ext uri="{FF2B5EF4-FFF2-40B4-BE49-F238E27FC236}">
              <a16:creationId xmlns:a16="http://schemas.microsoft.com/office/drawing/2014/main" id="{EF674143-E195-4AF2-A608-39262AF2F391}"/>
            </a:ext>
          </a:extLst>
        </xdr:cNvPr>
        <xdr:cNvSpPr/>
      </xdr:nvSpPr>
      <xdr:spPr>
        <a:xfrm>
          <a:off x="4992938" y="25001221"/>
          <a:ext cx="3373822" cy="25145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87</xdr:row>
      <xdr:rowOff>0</xdr:rowOff>
    </xdr:from>
    <xdr:to>
      <xdr:col>9</xdr:col>
      <xdr:colOff>40466</xdr:colOff>
      <xdr:row>88</xdr:row>
      <xdr:rowOff>0</xdr:rowOff>
    </xdr:to>
    <xdr:sp macro="" textlink="">
      <xdr:nvSpPr>
        <xdr:cNvPr id="162" name="四角形: 角を丸くする 161">
          <a:extLst>
            <a:ext uri="{FF2B5EF4-FFF2-40B4-BE49-F238E27FC236}">
              <a16:creationId xmlns:a16="http://schemas.microsoft.com/office/drawing/2014/main" id="{1B386120-4DE7-4BFF-8B34-9667D46D4A05}"/>
            </a:ext>
          </a:extLst>
        </xdr:cNvPr>
        <xdr:cNvSpPr/>
      </xdr:nvSpPr>
      <xdr:spPr>
        <a:xfrm>
          <a:off x="3287242" y="18981420"/>
          <a:ext cx="248346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　（控）</a:t>
          </a:r>
        </a:p>
      </xdr:txBody>
    </xdr:sp>
    <xdr:clientData/>
  </xdr:twoCellAnchor>
  <xdr:oneCellAnchor>
    <xdr:from>
      <xdr:col>12</xdr:col>
      <xdr:colOff>165799</xdr:colOff>
      <xdr:row>88</xdr:row>
      <xdr:rowOff>230457</xdr:rowOff>
    </xdr:from>
    <xdr:ext cx="860400" cy="153170"/>
    <xdr:sp macro="" textlink="">
      <xdr:nvSpPr>
        <xdr:cNvPr id="163" name="テキスト ボックス 162">
          <a:extLst>
            <a:ext uri="{FF2B5EF4-FFF2-40B4-BE49-F238E27FC236}">
              <a16:creationId xmlns:a16="http://schemas.microsoft.com/office/drawing/2014/main" id="{DE8E677B-5653-42CD-ABE2-5588D7E836AA}"/>
            </a:ext>
          </a:extLst>
        </xdr:cNvPr>
        <xdr:cNvSpPr txBox="1"/>
      </xdr:nvSpPr>
      <xdr:spPr>
        <a:xfrm>
          <a:off x="8532559" y="19440477"/>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90</xdr:row>
      <xdr:rowOff>4354</xdr:rowOff>
    </xdr:from>
    <xdr:to>
      <xdr:col>13</xdr:col>
      <xdr:colOff>860400</xdr:colOff>
      <xdr:row>90</xdr:row>
      <xdr:rowOff>4354</xdr:rowOff>
    </xdr:to>
    <xdr:cxnSp macro="">
      <xdr:nvCxnSpPr>
        <xdr:cNvPr id="164" name="直線コネクタ 163">
          <a:extLst>
            <a:ext uri="{FF2B5EF4-FFF2-40B4-BE49-F238E27FC236}">
              <a16:creationId xmlns:a16="http://schemas.microsoft.com/office/drawing/2014/main" id="{2DD62622-07EC-426D-A4EB-5C5985B8D6B2}"/>
            </a:ext>
          </a:extLst>
        </xdr:cNvPr>
        <xdr:cNvCxnSpPr/>
      </xdr:nvCxnSpPr>
      <xdr:spPr>
        <a:xfrm>
          <a:off x="8534400" y="1959537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101</xdr:row>
      <xdr:rowOff>193186</xdr:rowOff>
    </xdr:from>
    <xdr:to>
      <xdr:col>0</xdr:col>
      <xdr:colOff>114300</xdr:colOff>
      <xdr:row>101</xdr:row>
      <xdr:rowOff>298698</xdr:rowOff>
    </xdr:to>
    <xdr:sp macro="" textlink="">
      <xdr:nvSpPr>
        <xdr:cNvPr id="165" name="二等辺三角形 164">
          <a:extLst>
            <a:ext uri="{FF2B5EF4-FFF2-40B4-BE49-F238E27FC236}">
              <a16:creationId xmlns:a16="http://schemas.microsoft.com/office/drawing/2014/main" id="{7B35AE30-7799-430C-B7B6-179E55085551}"/>
            </a:ext>
          </a:extLst>
        </xdr:cNvPr>
        <xdr:cNvSpPr/>
      </xdr:nvSpPr>
      <xdr:spPr>
        <a:xfrm rot="5400000">
          <a:off x="18986" y="220346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91</xdr:row>
      <xdr:rowOff>54884</xdr:rowOff>
    </xdr:from>
    <xdr:ext cx="436180" cy="173420"/>
    <xdr:sp macro="" textlink="">
      <xdr:nvSpPr>
        <xdr:cNvPr id="166" name="テキスト ボックス 165">
          <a:extLst>
            <a:ext uri="{FF2B5EF4-FFF2-40B4-BE49-F238E27FC236}">
              <a16:creationId xmlns:a16="http://schemas.microsoft.com/office/drawing/2014/main" id="{E2783B33-FF79-419E-A003-F8E2DB409E6E}"/>
            </a:ext>
          </a:extLst>
        </xdr:cNvPr>
        <xdr:cNvSpPr txBox="1"/>
      </xdr:nvSpPr>
      <xdr:spPr>
        <a:xfrm>
          <a:off x="5101462" y="197983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93</xdr:row>
      <xdr:rowOff>65011</xdr:rowOff>
    </xdr:from>
    <xdr:ext cx="436180" cy="173420"/>
    <xdr:sp macro="" textlink="">
      <xdr:nvSpPr>
        <xdr:cNvPr id="167" name="テキスト ボックス 166">
          <a:extLst>
            <a:ext uri="{FF2B5EF4-FFF2-40B4-BE49-F238E27FC236}">
              <a16:creationId xmlns:a16="http://schemas.microsoft.com/office/drawing/2014/main" id="{94CCFDA4-B30F-43FF-8657-140F0211CC13}"/>
            </a:ext>
          </a:extLst>
        </xdr:cNvPr>
        <xdr:cNvSpPr txBox="1"/>
      </xdr:nvSpPr>
      <xdr:spPr>
        <a:xfrm>
          <a:off x="5101462" y="201056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91</xdr:row>
      <xdr:rowOff>249246</xdr:rowOff>
    </xdr:from>
    <xdr:ext cx="310050" cy="173420"/>
    <xdr:sp macro="" textlink="">
      <xdr:nvSpPr>
        <xdr:cNvPr id="168" name="テキスト ボックス 167">
          <a:extLst>
            <a:ext uri="{FF2B5EF4-FFF2-40B4-BE49-F238E27FC236}">
              <a16:creationId xmlns:a16="http://schemas.microsoft.com/office/drawing/2014/main" id="{3CD9D528-228A-4295-8C6D-774D7A6D5927}"/>
            </a:ext>
          </a:extLst>
        </xdr:cNvPr>
        <xdr:cNvSpPr txBox="1"/>
      </xdr:nvSpPr>
      <xdr:spPr>
        <a:xfrm>
          <a:off x="7846848" y="199926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93</xdr:row>
      <xdr:rowOff>0</xdr:rowOff>
    </xdr:from>
    <xdr:to>
      <xdr:col>7</xdr:col>
      <xdr:colOff>0</xdr:colOff>
      <xdr:row>94</xdr:row>
      <xdr:rowOff>0</xdr:rowOff>
    </xdr:to>
    <xdr:cxnSp macro="">
      <xdr:nvCxnSpPr>
        <xdr:cNvPr id="169" name="直線コネクタ 168">
          <a:extLst>
            <a:ext uri="{FF2B5EF4-FFF2-40B4-BE49-F238E27FC236}">
              <a16:creationId xmlns:a16="http://schemas.microsoft.com/office/drawing/2014/main" id="{BCFEE819-DA95-430F-9050-8F8DFE6D1BB0}"/>
            </a:ext>
          </a:extLst>
        </xdr:cNvPr>
        <xdr:cNvCxnSpPr/>
      </xdr:nvCxnSpPr>
      <xdr:spPr>
        <a:xfrm>
          <a:off x="3985260" y="200406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90</xdr:row>
      <xdr:rowOff>152400</xdr:rowOff>
    </xdr:from>
    <xdr:to>
      <xdr:col>8</xdr:col>
      <xdr:colOff>0</xdr:colOff>
      <xdr:row>90</xdr:row>
      <xdr:rowOff>152400</xdr:rowOff>
    </xdr:to>
    <xdr:cxnSp macro="">
      <xdr:nvCxnSpPr>
        <xdr:cNvPr id="170" name="直線コネクタ 169">
          <a:extLst>
            <a:ext uri="{FF2B5EF4-FFF2-40B4-BE49-F238E27FC236}">
              <a16:creationId xmlns:a16="http://schemas.microsoft.com/office/drawing/2014/main" id="{F43A7286-36C9-4602-9B4A-95BDDA033FE3}"/>
            </a:ext>
          </a:extLst>
        </xdr:cNvPr>
        <xdr:cNvCxnSpPr/>
      </xdr:nvCxnSpPr>
      <xdr:spPr>
        <a:xfrm>
          <a:off x="3985260" y="19743420"/>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95</xdr:row>
      <xdr:rowOff>0</xdr:rowOff>
    </xdr:from>
    <xdr:to>
      <xdr:col>2</xdr:col>
      <xdr:colOff>0</xdr:colOff>
      <xdr:row>111</xdr:row>
      <xdr:rowOff>0</xdr:rowOff>
    </xdr:to>
    <xdr:cxnSp macro="">
      <xdr:nvCxnSpPr>
        <xdr:cNvPr id="171" name="直線コネクタ 170">
          <a:extLst>
            <a:ext uri="{FF2B5EF4-FFF2-40B4-BE49-F238E27FC236}">
              <a16:creationId xmlns:a16="http://schemas.microsoft.com/office/drawing/2014/main" id="{9E0CFB3F-7411-449E-841D-50F419C5AF00}"/>
            </a:ext>
          </a:extLst>
        </xdr:cNvPr>
        <xdr:cNvCxnSpPr/>
      </xdr:nvCxnSpPr>
      <xdr:spPr>
        <a:xfrm>
          <a:off x="868680"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96</xdr:row>
      <xdr:rowOff>0</xdr:rowOff>
    </xdr:from>
    <xdr:to>
      <xdr:col>3</xdr:col>
      <xdr:colOff>0</xdr:colOff>
      <xdr:row>111</xdr:row>
      <xdr:rowOff>0</xdr:rowOff>
    </xdr:to>
    <xdr:cxnSp macro="">
      <xdr:nvCxnSpPr>
        <xdr:cNvPr id="172" name="直線コネクタ 171">
          <a:extLst>
            <a:ext uri="{FF2B5EF4-FFF2-40B4-BE49-F238E27FC236}">
              <a16:creationId xmlns:a16="http://schemas.microsoft.com/office/drawing/2014/main" id="{C328C7A1-9211-49D6-AD29-E69C00C8CE21}"/>
            </a:ext>
          </a:extLst>
        </xdr:cNvPr>
        <xdr:cNvCxnSpPr/>
      </xdr:nvCxnSpPr>
      <xdr:spPr>
        <a:xfrm>
          <a:off x="1417320" y="204597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96</xdr:row>
      <xdr:rowOff>0</xdr:rowOff>
    </xdr:from>
    <xdr:to>
      <xdr:col>4</xdr:col>
      <xdr:colOff>0</xdr:colOff>
      <xdr:row>111</xdr:row>
      <xdr:rowOff>0</xdr:rowOff>
    </xdr:to>
    <xdr:cxnSp macro="">
      <xdr:nvCxnSpPr>
        <xdr:cNvPr id="173" name="直線コネクタ 172">
          <a:extLst>
            <a:ext uri="{FF2B5EF4-FFF2-40B4-BE49-F238E27FC236}">
              <a16:creationId xmlns:a16="http://schemas.microsoft.com/office/drawing/2014/main" id="{2A45E996-F1B3-4302-9463-355703CED5A2}"/>
            </a:ext>
          </a:extLst>
        </xdr:cNvPr>
        <xdr:cNvCxnSpPr/>
      </xdr:nvCxnSpPr>
      <xdr:spPr>
        <a:xfrm>
          <a:off x="2232660" y="204597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95</xdr:row>
      <xdr:rowOff>0</xdr:rowOff>
    </xdr:from>
    <xdr:to>
      <xdr:col>4</xdr:col>
      <xdr:colOff>587828</xdr:colOff>
      <xdr:row>111</xdr:row>
      <xdr:rowOff>0</xdr:rowOff>
    </xdr:to>
    <xdr:cxnSp macro="">
      <xdr:nvCxnSpPr>
        <xdr:cNvPr id="174" name="直線コネクタ 173">
          <a:extLst>
            <a:ext uri="{FF2B5EF4-FFF2-40B4-BE49-F238E27FC236}">
              <a16:creationId xmlns:a16="http://schemas.microsoft.com/office/drawing/2014/main" id="{A9644DFC-CB07-48DD-8C72-9C7E30D8EF6D}"/>
            </a:ext>
          </a:extLst>
        </xdr:cNvPr>
        <xdr:cNvCxnSpPr/>
      </xdr:nvCxnSpPr>
      <xdr:spPr>
        <a:xfrm>
          <a:off x="2744288"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95</xdr:row>
      <xdr:rowOff>0</xdr:rowOff>
    </xdr:from>
    <xdr:to>
      <xdr:col>6</xdr:col>
      <xdr:colOff>0</xdr:colOff>
      <xdr:row>111</xdr:row>
      <xdr:rowOff>0</xdr:rowOff>
    </xdr:to>
    <xdr:cxnSp macro="">
      <xdr:nvCxnSpPr>
        <xdr:cNvPr id="175" name="直線コネクタ 174">
          <a:extLst>
            <a:ext uri="{FF2B5EF4-FFF2-40B4-BE49-F238E27FC236}">
              <a16:creationId xmlns:a16="http://schemas.microsoft.com/office/drawing/2014/main" id="{00F81218-95F1-42B1-A0F7-E815AD8A704D}"/>
            </a:ext>
          </a:extLst>
        </xdr:cNvPr>
        <xdr:cNvCxnSpPr/>
      </xdr:nvCxnSpPr>
      <xdr:spPr>
        <a:xfrm>
          <a:off x="3246120"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96</xdr:row>
      <xdr:rowOff>0</xdr:rowOff>
    </xdr:from>
    <xdr:to>
      <xdr:col>4</xdr:col>
      <xdr:colOff>587828</xdr:colOff>
      <xdr:row>96</xdr:row>
      <xdr:rowOff>0</xdr:rowOff>
    </xdr:to>
    <xdr:cxnSp macro="">
      <xdr:nvCxnSpPr>
        <xdr:cNvPr id="176" name="直線コネクタ 175">
          <a:extLst>
            <a:ext uri="{FF2B5EF4-FFF2-40B4-BE49-F238E27FC236}">
              <a16:creationId xmlns:a16="http://schemas.microsoft.com/office/drawing/2014/main" id="{6FCC1DAB-9672-4B64-B664-B2481DC19D40}"/>
            </a:ext>
          </a:extLst>
        </xdr:cNvPr>
        <xdr:cNvCxnSpPr/>
      </xdr:nvCxnSpPr>
      <xdr:spPr>
        <a:xfrm>
          <a:off x="868680" y="20459700"/>
          <a:ext cx="18756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97</xdr:row>
      <xdr:rowOff>0</xdr:rowOff>
    </xdr:from>
    <xdr:to>
      <xdr:col>14</xdr:col>
      <xdr:colOff>0</xdr:colOff>
      <xdr:row>97</xdr:row>
      <xdr:rowOff>0</xdr:rowOff>
    </xdr:to>
    <xdr:cxnSp macro="">
      <xdr:nvCxnSpPr>
        <xdr:cNvPr id="177" name="直線コネクタ 176">
          <a:extLst>
            <a:ext uri="{FF2B5EF4-FFF2-40B4-BE49-F238E27FC236}">
              <a16:creationId xmlns:a16="http://schemas.microsoft.com/office/drawing/2014/main" id="{11DE2911-FEBC-4AE8-9901-7551A81E24D4}"/>
            </a:ext>
          </a:extLst>
        </xdr:cNvPr>
        <xdr:cNvCxnSpPr/>
      </xdr:nvCxnSpPr>
      <xdr:spPr>
        <a:xfrm>
          <a:off x="166551" y="20581620"/>
          <a:ext cx="93355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95</xdr:row>
      <xdr:rowOff>0</xdr:rowOff>
    </xdr:from>
    <xdr:to>
      <xdr:col>8</xdr:col>
      <xdr:colOff>0</xdr:colOff>
      <xdr:row>111</xdr:row>
      <xdr:rowOff>0</xdr:rowOff>
    </xdr:to>
    <xdr:cxnSp macro="">
      <xdr:nvCxnSpPr>
        <xdr:cNvPr id="178" name="直線コネクタ 177">
          <a:extLst>
            <a:ext uri="{FF2B5EF4-FFF2-40B4-BE49-F238E27FC236}">
              <a16:creationId xmlns:a16="http://schemas.microsoft.com/office/drawing/2014/main" id="{FD01D793-7833-43B1-AB0B-932D907CD84E}"/>
            </a:ext>
          </a:extLst>
        </xdr:cNvPr>
        <xdr:cNvCxnSpPr/>
      </xdr:nvCxnSpPr>
      <xdr:spPr>
        <a:xfrm>
          <a:off x="4991100"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95</xdr:row>
      <xdr:rowOff>0</xdr:rowOff>
    </xdr:from>
    <xdr:to>
      <xdr:col>10</xdr:col>
      <xdr:colOff>0</xdr:colOff>
      <xdr:row>111</xdr:row>
      <xdr:rowOff>0</xdr:rowOff>
    </xdr:to>
    <xdr:cxnSp macro="">
      <xdr:nvCxnSpPr>
        <xdr:cNvPr id="179" name="直線コネクタ 178">
          <a:extLst>
            <a:ext uri="{FF2B5EF4-FFF2-40B4-BE49-F238E27FC236}">
              <a16:creationId xmlns:a16="http://schemas.microsoft.com/office/drawing/2014/main" id="{5790536D-F255-477E-B65A-B345DF6D1457}"/>
            </a:ext>
          </a:extLst>
        </xdr:cNvPr>
        <xdr:cNvCxnSpPr/>
      </xdr:nvCxnSpPr>
      <xdr:spPr>
        <a:xfrm>
          <a:off x="6812280"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95</xdr:row>
      <xdr:rowOff>0</xdr:rowOff>
    </xdr:from>
    <xdr:to>
      <xdr:col>10</xdr:col>
      <xdr:colOff>809624</xdr:colOff>
      <xdr:row>111</xdr:row>
      <xdr:rowOff>0</xdr:rowOff>
    </xdr:to>
    <xdr:cxnSp macro="">
      <xdr:nvCxnSpPr>
        <xdr:cNvPr id="180" name="直線コネクタ 179">
          <a:extLst>
            <a:ext uri="{FF2B5EF4-FFF2-40B4-BE49-F238E27FC236}">
              <a16:creationId xmlns:a16="http://schemas.microsoft.com/office/drawing/2014/main" id="{86BD0DE4-9218-4EE6-88CA-38635CCDD5A2}"/>
            </a:ext>
          </a:extLst>
        </xdr:cNvPr>
        <xdr:cNvCxnSpPr/>
      </xdr:nvCxnSpPr>
      <xdr:spPr>
        <a:xfrm>
          <a:off x="7621904"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95</xdr:row>
      <xdr:rowOff>0</xdr:rowOff>
    </xdr:from>
    <xdr:to>
      <xdr:col>13</xdr:col>
      <xdr:colOff>1905</xdr:colOff>
      <xdr:row>111</xdr:row>
      <xdr:rowOff>0</xdr:rowOff>
    </xdr:to>
    <xdr:cxnSp macro="">
      <xdr:nvCxnSpPr>
        <xdr:cNvPr id="181" name="直線コネクタ 180">
          <a:extLst>
            <a:ext uri="{FF2B5EF4-FFF2-40B4-BE49-F238E27FC236}">
              <a16:creationId xmlns:a16="http://schemas.microsoft.com/office/drawing/2014/main" id="{044C2507-D4F7-4CCA-A748-0B11F2A0293B}"/>
            </a:ext>
          </a:extLst>
        </xdr:cNvPr>
        <xdr:cNvCxnSpPr/>
      </xdr:nvCxnSpPr>
      <xdr:spPr>
        <a:xfrm>
          <a:off x="8536305"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98</xdr:row>
      <xdr:rowOff>0</xdr:rowOff>
    </xdr:from>
    <xdr:to>
      <xdr:col>14</xdr:col>
      <xdr:colOff>0</xdr:colOff>
      <xdr:row>98</xdr:row>
      <xdr:rowOff>0</xdr:rowOff>
    </xdr:to>
    <xdr:cxnSp macro="">
      <xdr:nvCxnSpPr>
        <xdr:cNvPr id="182" name="直線コネクタ 181">
          <a:extLst>
            <a:ext uri="{FF2B5EF4-FFF2-40B4-BE49-F238E27FC236}">
              <a16:creationId xmlns:a16="http://schemas.microsoft.com/office/drawing/2014/main" id="{FB0681E1-BFA8-49E6-B9CB-7BFB7677330B}"/>
            </a:ext>
          </a:extLst>
        </xdr:cNvPr>
        <xdr:cNvCxnSpPr/>
      </xdr:nvCxnSpPr>
      <xdr:spPr>
        <a:xfrm>
          <a:off x="167640" y="208940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99</xdr:row>
      <xdr:rowOff>0</xdr:rowOff>
    </xdr:from>
    <xdr:to>
      <xdr:col>14</xdr:col>
      <xdr:colOff>0</xdr:colOff>
      <xdr:row>99</xdr:row>
      <xdr:rowOff>0</xdr:rowOff>
    </xdr:to>
    <xdr:cxnSp macro="">
      <xdr:nvCxnSpPr>
        <xdr:cNvPr id="183" name="直線コネクタ 182">
          <a:extLst>
            <a:ext uri="{FF2B5EF4-FFF2-40B4-BE49-F238E27FC236}">
              <a16:creationId xmlns:a16="http://schemas.microsoft.com/office/drawing/2014/main" id="{9B08976E-7611-44AB-92E0-B2097934F316}"/>
            </a:ext>
          </a:extLst>
        </xdr:cNvPr>
        <xdr:cNvCxnSpPr/>
      </xdr:nvCxnSpPr>
      <xdr:spPr>
        <a:xfrm>
          <a:off x="167640" y="212064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100</xdr:row>
      <xdr:rowOff>0</xdr:rowOff>
    </xdr:from>
    <xdr:to>
      <xdr:col>14</xdr:col>
      <xdr:colOff>0</xdr:colOff>
      <xdr:row>100</xdr:row>
      <xdr:rowOff>0</xdr:rowOff>
    </xdr:to>
    <xdr:cxnSp macro="">
      <xdr:nvCxnSpPr>
        <xdr:cNvPr id="184" name="直線コネクタ 183">
          <a:extLst>
            <a:ext uri="{FF2B5EF4-FFF2-40B4-BE49-F238E27FC236}">
              <a16:creationId xmlns:a16="http://schemas.microsoft.com/office/drawing/2014/main" id="{2C6B7C31-3C2E-4485-AE39-CD0135057BF3}"/>
            </a:ext>
          </a:extLst>
        </xdr:cNvPr>
        <xdr:cNvCxnSpPr/>
      </xdr:nvCxnSpPr>
      <xdr:spPr>
        <a:xfrm>
          <a:off x="167640" y="215188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101</xdr:row>
      <xdr:rowOff>0</xdr:rowOff>
    </xdr:from>
    <xdr:to>
      <xdr:col>14</xdr:col>
      <xdr:colOff>0</xdr:colOff>
      <xdr:row>101</xdr:row>
      <xdr:rowOff>0</xdr:rowOff>
    </xdr:to>
    <xdr:cxnSp macro="">
      <xdr:nvCxnSpPr>
        <xdr:cNvPr id="185" name="直線コネクタ 184">
          <a:extLst>
            <a:ext uri="{FF2B5EF4-FFF2-40B4-BE49-F238E27FC236}">
              <a16:creationId xmlns:a16="http://schemas.microsoft.com/office/drawing/2014/main" id="{A80686F5-C0B8-49A4-8E93-D03CFBCA1039}"/>
            </a:ext>
          </a:extLst>
        </xdr:cNvPr>
        <xdr:cNvCxnSpPr/>
      </xdr:nvCxnSpPr>
      <xdr:spPr>
        <a:xfrm>
          <a:off x="167640" y="218313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102</xdr:row>
      <xdr:rowOff>0</xdr:rowOff>
    </xdr:from>
    <xdr:to>
      <xdr:col>14</xdr:col>
      <xdr:colOff>0</xdr:colOff>
      <xdr:row>102</xdr:row>
      <xdr:rowOff>0</xdr:rowOff>
    </xdr:to>
    <xdr:cxnSp macro="">
      <xdr:nvCxnSpPr>
        <xdr:cNvPr id="186" name="直線コネクタ 185">
          <a:extLst>
            <a:ext uri="{FF2B5EF4-FFF2-40B4-BE49-F238E27FC236}">
              <a16:creationId xmlns:a16="http://schemas.microsoft.com/office/drawing/2014/main" id="{CDE3253F-5F4B-4ECA-A0B9-1250B595B72B}"/>
            </a:ext>
          </a:extLst>
        </xdr:cNvPr>
        <xdr:cNvCxnSpPr/>
      </xdr:nvCxnSpPr>
      <xdr:spPr>
        <a:xfrm>
          <a:off x="167640" y="221437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103</xdr:row>
      <xdr:rowOff>0</xdr:rowOff>
    </xdr:from>
    <xdr:to>
      <xdr:col>14</xdr:col>
      <xdr:colOff>0</xdr:colOff>
      <xdr:row>103</xdr:row>
      <xdr:rowOff>0</xdr:rowOff>
    </xdr:to>
    <xdr:cxnSp macro="">
      <xdr:nvCxnSpPr>
        <xdr:cNvPr id="187" name="直線コネクタ 186">
          <a:extLst>
            <a:ext uri="{FF2B5EF4-FFF2-40B4-BE49-F238E27FC236}">
              <a16:creationId xmlns:a16="http://schemas.microsoft.com/office/drawing/2014/main" id="{1D98DBE1-1C78-4801-B0C7-B9E25995C6BD}"/>
            </a:ext>
          </a:extLst>
        </xdr:cNvPr>
        <xdr:cNvCxnSpPr/>
      </xdr:nvCxnSpPr>
      <xdr:spPr>
        <a:xfrm>
          <a:off x="167640" y="224561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104</xdr:row>
      <xdr:rowOff>0</xdr:rowOff>
    </xdr:from>
    <xdr:to>
      <xdr:col>14</xdr:col>
      <xdr:colOff>0</xdr:colOff>
      <xdr:row>104</xdr:row>
      <xdr:rowOff>0</xdr:rowOff>
    </xdr:to>
    <xdr:cxnSp macro="">
      <xdr:nvCxnSpPr>
        <xdr:cNvPr id="188" name="直線コネクタ 187">
          <a:extLst>
            <a:ext uri="{FF2B5EF4-FFF2-40B4-BE49-F238E27FC236}">
              <a16:creationId xmlns:a16="http://schemas.microsoft.com/office/drawing/2014/main" id="{32D29CF5-1938-473B-BE58-143A1500F77A}"/>
            </a:ext>
          </a:extLst>
        </xdr:cNvPr>
        <xdr:cNvCxnSpPr/>
      </xdr:nvCxnSpPr>
      <xdr:spPr>
        <a:xfrm>
          <a:off x="167640" y="227685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107</xdr:row>
      <xdr:rowOff>0</xdr:rowOff>
    </xdr:from>
    <xdr:to>
      <xdr:col>14</xdr:col>
      <xdr:colOff>0</xdr:colOff>
      <xdr:row>107</xdr:row>
      <xdr:rowOff>0</xdr:rowOff>
    </xdr:to>
    <xdr:cxnSp macro="">
      <xdr:nvCxnSpPr>
        <xdr:cNvPr id="189" name="直線コネクタ 188">
          <a:extLst>
            <a:ext uri="{FF2B5EF4-FFF2-40B4-BE49-F238E27FC236}">
              <a16:creationId xmlns:a16="http://schemas.microsoft.com/office/drawing/2014/main" id="{58945F42-6F18-4886-8F0C-F41A864CAEE1}"/>
            </a:ext>
          </a:extLst>
        </xdr:cNvPr>
        <xdr:cNvCxnSpPr/>
      </xdr:nvCxnSpPr>
      <xdr:spPr>
        <a:xfrm>
          <a:off x="167640" y="237058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109</xdr:row>
      <xdr:rowOff>0</xdr:rowOff>
    </xdr:from>
    <xdr:to>
      <xdr:col>14</xdr:col>
      <xdr:colOff>0</xdr:colOff>
      <xdr:row>109</xdr:row>
      <xdr:rowOff>0</xdr:rowOff>
    </xdr:to>
    <xdr:cxnSp macro="">
      <xdr:nvCxnSpPr>
        <xdr:cNvPr id="190" name="直線コネクタ 189">
          <a:extLst>
            <a:ext uri="{FF2B5EF4-FFF2-40B4-BE49-F238E27FC236}">
              <a16:creationId xmlns:a16="http://schemas.microsoft.com/office/drawing/2014/main" id="{1504BCA8-230E-4FDB-AC18-999C9F9C61EE}"/>
            </a:ext>
          </a:extLst>
        </xdr:cNvPr>
        <xdr:cNvCxnSpPr/>
      </xdr:nvCxnSpPr>
      <xdr:spPr>
        <a:xfrm>
          <a:off x="167640" y="243306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110</xdr:row>
      <xdr:rowOff>0</xdr:rowOff>
    </xdr:from>
    <xdr:to>
      <xdr:col>14</xdr:col>
      <xdr:colOff>0</xdr:colOff>
      <xdr:row>110</xdr:row>
      <xdr:rowOff>0</xdr:rowOff>
    </xdr:to>
    <xdr:cxnSp macro="">
      <xdr:nvCxnSpPr>
        <xdr:cNvPr id="191" name="直線コネクタ 190">
          <a:extLst>
            <a:ext uri="{FF2B5EF4-FFF2-40B4-BE49-F238E27FC236}">
              <a16:creationId xmlns:a16="http://schemas.microsoft.com/office/drawing/2014/main" id="{BE234DB5-5EF1-4D82-B11E-2228664BD161}"/>
            </a:ext>
          </a:extLst>
        </xdr:cNvPr>
        <xdr:cNvCxnSpPr/>
      </xdr:nvCxnSpPr>
      <xdr:spPr>
        <a:xfrm>
          <a:off x="167640" y="246430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112</xdr:row>
      <xdr:rowOff>0</xdr:rowOff>
    </xdr:from>
    <xdr:to>
      <xdr:col>10</xdr:col>
      <xdr:colOff>0</xdr:colOff>
      <xdr:row>113</xdr:row>
      <xdr:rowOff>0</xdr:rowOff>
    </xdr:to>
    <xdr:cxnSp macro="">
      <xdr:nvCxnSpPr>
        <xdr:cNvPr id="192" name="直線コネクタ 191">
          <a:extLst>
            <a:ext uri="{FF2B5EF4-FFF2-40B4-BE49-F238E27FC236}">
              <a16:creationId xmlns:a16="http://schemas.microsoft.com/office/drawing/2014/main" id="{AD4FF35D-EFE7-42DD-817E-8C3840A7A706}"/>
            </a:ext>
          </a:extLst>
        </xdr:cNvPr>
        <xdr:cNvCxnSpPr/>
      </xdr:nvCxnSpPr>
      <xdr:spPr>
        <a:xfrm>
          <a:off x="6812280" y="250012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112</xdr:row>
      <xdr:rowOff>0</xdr:rowOff>
    </xdr:from>
    <xdr:to>
      <xdr:col>11</xdr:col>
      <xdr:colOff>0</xdr:colOff>
      <xdr:row>113</xdr:row>
      <xdr:rowOff>0</xdr:rowOff>
    </xdr:to>
    <xdr:cxnSp macro="">
      <xdr:nvCxnSpPr>
        <xdr:cNvPr id="193" name="直線コネクタ 192">
          <a:extLst>
            <a:ext uri="{FF2B5EF4-FFF2-40B4-BE49-F238E27FC236}">
              <a16:creationId xmlns:a16="http://schemas.microsoft.com/office/drawing/2014/main" id="{2A036CCC-22E0-4DFD-81F5-68B7CCF02FB9}"/>
            </a:ext>
          </a:extLst>
        </xdr:cNvPr>
        <xdr:cNvCxnSpPr/>
      </xdr:nvCxnSpPr>
      <xdr:spPr>
        <a:xfrm>
          <a:off x="7627620" y="250012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89</xdr:row>
      <xdr:rowOff>77242</xdr:rowOff>
    </xdr:from>
    <xdr:ext cx="642930" cy="173420"/>
    <xdr:sp macro="" textlink="">
      <xdr:nvSpPr>
        <xdr:cNvPr id="194" name="テキスト ボックス 193">
          <a:extLst>
            <a:ext uri="{FF2B5EF4-FFF2-40B4-BE49-F238E27FC236}">
              <a16:creationId xmlns:a16="http://schemas.microsoft.com/office/drawing/2014/main" id="{6D2BE945-FC83-4AB4-9433-DED7839F0804}"/>
            </a:ext>
          </a:extLst>
        </xdr:cNvPr>
        <xdr:cNvSpPr txBox="1"/>
      </xdr:nvSpPr>
      <xdr:spPr>
        <a:xfrm>
          <a:off x="5101463" y="195158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95</xdr:row>
      <xdr:rowOff>0</xdr:rowOff>
    </xdr:from>
    <xdr:to>
      <xdr:col>12</xdr:col>
      <xdr:colOff>0</xdr:colOff>
      <xdr:row>111</xdr:row>
      <xdr:rowOff>0</xdr:rowOff>
    </xdr:to>
    <xdr:cxnSp macro="">
      <xdr:nvCxnSpPr>
        <xdr:cNvPr id="195" name="直線コネクタ 194">
          <a:extLst>
            <a:ext uri="{FF2B5EF4-FFF2-40B4-BE49-F238E27FC236}">
              <a16:creationId xmlns:a16="http://schemas.microsoft.com/office/drawing/2014/main" id="{DF14CDDC-E691-4363-9A3F-773AEF36DEB9}"/>
            </a:ext>
          </a:extLst>
        </xdr:cNvPr>
        <xdr:cNvCxnSpPr/>
      </xdr:nvCxnSpPr>
      <xdr:spPr>
        <a:xfrm>
          <a:off x="8366760"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108</xdr:row>
      <xdr:rowOff>0</xdr:rowOff>
    </xdr:from>
    <xdr:to>
      <xdr:col>14</xdr:col>
      <xdr:colOff>0</xdr:colOff>
      <xdr:row>108</xdr:row>
      <xdr:rowOff>0</xdr:rowOff>
    </xdr:to>
    <xdr:cxnSp macro="">
      <xdr:nvCxnSpPr>
        <xdr:cNvPr id="196" name="直線コネクタ 195">
          <a:extLst>
            <a:ext uri="{FF2B5EF4-FFF2-40B4-BE49-F238E27FC236}">
              <a16:creationId xmlns:a16="http://schemas.microsoft.com/office/drawing/2014/main" id="{ED16D6F2-BE0B-4BC5-A97D-5246BBD87C0F}"/>
            </a:ext>
          </a:extLst>
        </xdr:cNvPr>
        <xdr:cNvCxnSpPr/>
      </xdr:nvCxnSpPr>
      <xdr:spPr>
        <a:xfrm>
          <a:off x="167640" y="240182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105</xdr:row>
      <xdr:rowOff>0</xdr:rowOff>
    </xdr:from>
    <xdr:to>
      <xdr:col>14</xdr:col>
      <xdr:colOff>0</xdr:colOff>
      <xdr:row>105</xdr:row>
      <xdr:rowOff>0</xdr:rowOff>
    </xdr:to>
    <xdr:cxnSp macro="">
      <xdr:nvCxnSpPr>
        <xdr:cNvPr id="197" name="直線コネクタ 196">
          <a:extLst>
            <a:ext uri="{FF2B5EF4-FFF2-40B4-BE49-F238E27FC236}">
              <a16:creationId xmlns:a16="http://schemas.microsoft.com/office/drawing/2014/main" id="{39DC0560-4218-4AD7-A2AD-4C1EFEEAD20F}"/>
            </a:ext>
          </a:extLst>
        </xdr:cNvPr>
        <xdr:cNvCxnSpPr/>
      </xdr:nvCxnSpPr>
      <xdr:spPr>
        <a:xfrm>
          <a:off x="167640" y="230809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106</xdr:row>
      <xdr:rowOff>0</xdr:rowOff>
    </xdr:from>
    <xdr:to>
      <xdr:col>14</xdr:col>
      <xdr:colOff>0</xdr:colOff>
      <xdr:row>106</xdr:row>
      <xdr:rowOff>0</xdr:rowOff>
    </xdr:to>
    <xdr:cxnSp macro="">
      <xdr:nvCxnSpPr>
        <xdr:cNvPr id="198" name="直線コネクタ 197">
          <a:extLst>
            <a:ext uri="{FF2B5EF4-FFF2-40B4-BE49-F238E27FC236}">
              <a16:creationId xmlns:a16="http://schemas.microsoft.com/office/drawing/2014/main" id="{E9207F9D-6D02-479B-A7B9-39D3A812F74A}"/>
            </a:ext>
          </a:extLst>
        </xdr:cNvPr>
        <xdr:cNvCxnSpPr/>
      </xdr:nvCxnSpPr>
      <xdr:spPr>
        <a:xfrm>
          <a:off x="167640" y="233934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117</xdr:row>
      <xdr:rowOff>2177</xdr:rowOff>
    </xdr:from>
    <xdr:to>
      <xdr:col>12</xdr:col>
      <xdr:colOff>106680</xdr:colOff>
      <xdr:row>122</xdr:row>
      <xdr:rowOff>0</xdr:rowOff>
    </xdr:to>
    <xdr:sp macro="" textlink="">
      <xdr:nvSpPr>
        <xdr:cNvPr id="199" name="四角形: 角を丸くする 198">
          <a:extLst>
            <a:ext uri="{FF2B5EF4-FFF2-40B4-BE49-F238E27FC236}">
              <a16:creationId xmlns:a16="http://schemas.microsoft.com/office/drawing/2014/main" id="{243F8DC5-0DE9-439E-B35B-8665D81F6256}"/>
            </a:ext>
          </a:extLst>
        </xdr:cNvPr>
        <xdr:cNvSpPr/>
      </xdr:nvSpPr>
      <xdr:spPr>
        <a:xfrm>
          <a:off x="5044440" y="258034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116</xdr:row>
      <xdr:rowOff>220980</xdr:rowOff>
    </xdr:from>
    <xdr:to>
      <xdr:col>13</xdr:col>
      <xdr:colOff>860400</xdr:colOff>
      <xdr:row>122</xdr:row>
      <xdr:rowOff>0</xdr:rowOff>
    </xdr:to>
    <xdr:sp macro="" textlink="">
      <xdr:nvSpPr>
        <xdr:cNvPr id="200" name="四角形: 角を丸くする 199">
          <a:extLst>
            <a:ext uri="{FF2B5EF4-FFF2-40B4-BE49-F238E27FC236}">
              <a16:creationId xmlns:a16="http://schemas.microsoft.com/office/drawing/2014/main" id="{BCE403B3-B554-4EAC-B933-83D2583A9FDA}"/>
            </a:ext>
          </a:extLst>
        </xdr:cNvPr>
        <xdr:cNvSpPr/>
      </xdr:nvSpPr>
      <xdr:spPr>
        <a:xfrm>
          <a:off x="8534400" y="257937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123</xdr:row>
      <xdr:rowOff>0</xdr:rowOff>
    </xdr:from>
    <xdr:to>
      <xdr:col>14</xdr:col>
      <xdr:colOff>0</xdr:colOff>
      <xdr:row>139</xdr:row>
      <xdr:rowOff>0</xdr:rowOff>
    </xdr:to>
    <xdr:sp macro="" textlink="">
      <xdr:nvSpPr>
        <xdr:cNvPr id="201" name="四角形: 角を丸くする 200">
          <a:extLst>
            <a:ext uri="{FF2B5EF4-FFF2-40B4-BE49-F238E27FC236}">
              <a16:creationId xmlns:a16="http://schemas.microsoft.com/office/drawing/2014/main" id="{418449AA-A484-49D9-B36F-AED37E19334A}"/>
            </a:ext>
          </a:extLst>
        </xdr:cNvPr>
        <xdr:cNvSpPr/>
      </xdr:nvSpPr>
      <xdr:spPr>
        <a:xfrm>
          <a:off x="167640" y="26700480"/>
          <a:ext cx="9334500" cy="461772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121</xdr:row>
      <xdr:rowOff>0</xdr:rowOff>
    </xdr:from>
    <xdr:to>
      <xdr:col>8</xdr:col>
      <xdr:colOff>0</xdr:colOff>
      <xdr:row>122</xdr:row>
      <xdr:rowOff>0</xdr:rowOff>
    </xdr:to>
    <xdr:sp macro="" textlink="">
      <xdr:nvSpPr>
        <xdr:cNvPr id="202" name="四角形: 角を丸くする 201">
          <a:extLst>
            <a:ext uri="{FF2B5EF4-FFF2-40B4-BE49-F238E27FC236}">
              <a16:creationId xmlns:a16="http://schemas.microsoft.com/office/drawing/2014/main" id="{0347296D-F9D5-4091-9BB7-A8A0990C1795}"/>
            </a:ext>
          </a:extLst>
        </xdr:cNvPr>
        <xdr:cNvSpPr/>
      </xdr:nvSpPr>
      <xdr:spPr>
        <a:xfrm>
          <a:off x="3246120" y="26403300"/>
          <a:ext cx="17449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117</xdr:row>
      <xdr:rowOff>152400</xdr:rowOff>
    </xdr:from>
    <xdr:to>
      <xdr:col>8</xdr:col>
      <xdr:colOff>0</xdr:colOff>
      <xdr:row>120</xdr:row>
      <xdr:rowOff>788</xdr:rowOff>
    </xdr:to>
    <xdr:sp macro="" textlink="">
      <xdr:nvSpPr>
        <xdr:cNvPr id="203" name="四角形: 角を丸くする 202">
          <a:extLst>
            <a:ext uri="{FF2B5EF4-FFF2-40B4-BE49-F238E27FC236}">
              <a16:creationId xmlns:a16="http://schemas.microsoft.com/office/drawing/2014/main" id="{A9714C51-119C-498A-92E1-124FB9F84D5E}"/>
            </a:ext>
          </a:extLst>
        </xdr:cNvPr>
        <xdr:cNvSpPr/>
      </xdr:nvSpPr>
      <xdr:spPr>
        <a:xfrm>
          <a:off x="3985260" y="25953720"/>
          <a:ext cx="10058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140</xdr:row>
      <xdr:rowOff>1</xdr:rowOff>
    </xdr:from>
    <xdr:to>
      <xdr:col>12</xdr:col>
      <xdr:colOff>0</xdr:colOff>
      <xdr:row>141</xdr:row>
      <xdr:rowOff>0</xdr:rowOff>
    </xdr:to>
    <xdr:sp macro="" textlink="">
      <xdr:nvSpPr>
        <xdr:cNvPr id="204" name="四角形: 角を丸くする 203">
          <a:extLst>
            <a:ext uri="{FF2B5EF4-FFF2-40B4-BE49-F238E27FC236}">
              <a16:creationId xmlns:a16="http://schemas.microsoft.com/office/drawing/2014/main" id="{7DADBF25-2C8B-444B-B624-8853B4E2700D}"/>
            </a:ext>
          </a:extLst>
        </xdr:cNvPr>
        <xdr:cNvSpPr/>
      </xdr:nvSpPr>
      <xdr:spPr>
        <a:xfrm>
          <a:off x="4992938" y="31363921"/>
          <a:ext cx="3373822" cy="25145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115</xdr:row>
      <xdr:rowOff>0</xdr:rowOff>
    </xdr:from>
    <xdr:to>
      <xdr:col>9</xdr:col>
      <xdr:colOff>40466</xdr:colOff>
      <xdr:row>116</xdr:row>
      <xdr:rowOff>0</xdr:rowOff>
    </xdr:to>
    <xdr:sp macro="" textlink="">
      <xdr:nvSpPr>
        <xdr:cNvPr id="205" name="四角形: 角を丸くする 204">
          <a:extLst>
            <a:ext uri="{FF2B5EF4-FFF2-40B4-BE49-F238E27FC236}">
              <a16:creationId xmlns:a16="http://schemas.microsoft.com/office/drawing/2014/main" id="{14E5BEBD-E164-4037-81D6-6CC32247C948}"/>
            </a:ext>
          </a:extLst>
        </xdr:cNvPr>
        <xdr:cNvSpPr/>
      </xdr:nvSpPr>
      <xdr:spPr>
        <a:xfrm>
          <a:off x="3287242" y="25344120"/>
          <a:ext cx="248346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　（控）</a:t>
          </a:r>
        </a:p>
      </xdr:txBody>
    </xdr:sp>
    <xdr:clientData/>
  </xdr:twoCellAnchor>
  <xdr:oneCellAnchor>
    <xdr:from>
      <xdr:col>12</xdr:col>
      <xdr:colOff>165799</xdr:colOff>
      <xdr:row>116</xdr:row>
      <xdr:rowOff>230457</xdr:rowOff>
    </xdr:from>
    <xdr:ext cx="860400" cy="153170"/>
    <xdr:sp macro="" textlink="">
      <xdr:nvSpPr>
        <xdr:cNvPr id="206" name="テキスト ボックス 205">
          <a:extLst>
            <a:ext uri="{FF2B5EF4-FFF2-40B4-BE49-F238E27FC236}">
              <a16:creationId xmlns:a16="http://schemas.microsoft.com/office/drawing/2014/main" id="{4DE36542-40AB-4CAE-8D01-D01A9777FD75}"/>
            </a:ext>
          </a:extLst>
        </xdr:cNvPr>
        <xdr:cNvSpPr txBox="1"/>
      </xdr:nvSpPr>
      <xdr:spPr>
        <a:xfrm>
          <a:off x="8532559" y="25803177"/>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118</xdr:row>
      <xdr:rowOff>4354</xdr:rowOff>
    </xdr:from>
    <xdr:to>
      <xdr:col>13</xdr:col>
      <xdr:colOff>860400</xdr:colOff>
      <xdr:row>118</xdr:row>
      <xdr:rowOff>4354</xdr:rowOff>
    </xdr:to>
    <xdr:cxnSp macro="">
      <xdr:nvCxnSpPr>
        <xdr:cNvPr id="207" name="直線コネクタ 206">
          <a:extLst>
            <a:ext uri="{FF2B5EF4-FFF2-40B4-BE49-F238E27FC236}">
              <a16:creationId xmlns:a16="http://schemas.microsoft.com/office/drawing/2014/main" id="{CC7B878A-AB6C-484D-B365-97737D608872}"/>
            </a:ext>
          </a:extLst>
        </xdr:cNvPr>
        <xdr:cNvCxnSpPr/>
      </xdr:nvCxnSpPr>
      <xdr:spPr>
        <a:xfrm>
          <a:off x="8534400" y="2595807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129</xdr:row>
      <xdr:rowOff>193186</xdr:rowOff>
    </xdr:from>
    <xdr:to>
      <xdr:col>0</xdr:col>
      <xdr:colOff>114300</xdr:colOff>
      <xdr:row>129</xdr:row>
      <xdr:rowOff>298698</xdr:rowOff>
    </xdr:to>
    <xdr:sp macro="" textlink="">
      <xdr:nvSpPr>
        <xdr:cNvPr id="208" name="二等辺三角形 207">
          <a:extLst>
            <a:ext uri="{FF2B5EF4-FFF2-40B4-BE49-F238E27FC236}">
              <a16:creationId xmlns:a16="http://schemas.microsoft.com/office/drawing/2014/main" id="{E13CD181-863C-422C-AFBD-741CE18D846E}"/>
            </a:ext>
          </a:extLst>
        </xdr:cNvPr>
        <xdr:cNvSpPr/>
      </xdr:nvSpPr>
      <xdr:spPr>
        <a:xfrm rot="5400000">
          <a:off x="18986" y="283973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119</xdr:row>
      <xdr:rowOff>54884</xdr:rowOff>
    </xdr:from>
    <xdr:ext cx="436180" cy="173420"/>
    <xdr:sp macro="" textlink="">
      <xdr:nvSpPr>
        <xdr:cNvPr id="209" name="テキスト ボックス 208">
          <a:extLst>
            <a:ext uri="{FF2B5EF4-FFF2-40B4-BE49-F238E27FC236}">
              <a16:creationId xmlns:a16="http://schemas.microsoft.com/office/drawing/2014/main" id="{B383C1EF-9B56-400F-A869-791912EE2144}"/>
            </a:ext>
          </a:extLst>
        </xdr:cNvPr>
        <xdr:cNvSpPr txBox="1"/>
      </xdr:nvSpPr>
      <xdr:spPr>
        <a:xfrm>
          <a:off x="5101462" y="261610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121</xdr:row>
      <xdr:rowOff>65011</xdr:rowOff>
    </xdr:from>
    <xdr:ext cx="436180" cy="173420"/>
    <xdr:sp macro="" textlink="">
      <xdr:nvSpPr>
        <xdr:cNvPr id="210" name="テキスト ボックス 209">
          <a:extLst>
            <a:ext uri="{FF2B5EF4-FFF2-40B4-BE49-F238E27FC236}">
              <a16:creationId xmlns:a16="http://schemas.microsoft.com/office/drawing/2014/main" id="{8040EB57-0673-4C7F-8698-5339A698236E}"/>
            </a:ext>
          </a:extLst>
        </xdr:cNvPr>
        <xdr:cNvSpPr txBox="1"/>
      </xdr:nvSpPr>
      <xdr:spPr>
        <a:xfrm>
          <a:off x="5101462" y="264683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119</xdr:row>
      <xdr:rowOff>249246</xdr:rowOff>
    </xdr:from>
    <xdr:ext cx="310050" cy="173420"/>
    <xdr:sp macro="" textlink="">
      <xdr:nvSpPr>
        <xdr:cNvPr id="211" name="テキスト ボックス 210">
          <a:extLst>
            <a:ext uri="{FF2B5EF4-FFF2-40B4-BE49-F238E27FC236}">
              <a16:creationId xmlns:a16="http://schemas.microsoft.com/office/drawing/2014/main" id="{C15DBEB6-2841-496F-A1CA-1CDD6E7F0A2B}"/>
            </a:ext>
          </a:extLst>
        </xdr:cNvPr>
        <xdr:cNvSpPr txBox="1"/>
      </xdr:nvSpPr>
      <xdr:spPr>
        <a:xfrm>
          <a:off x="7846848" y="263553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121</xdr:row>
      <xdr:rowOff>0</xdr:rowOff>
    </xdr:from>
    <xdr:to>
      <xdr:col>7</xdr:col>
      <xdr:colOff>0</xdr:colOff>
      <xdr:row>122</xdr:row>
      <xdr:rowOff>0</xdr:rowOff>
    </xdr:to>
    <xdr:cxnSp macro="">
      <xdr:nvCxnSpPr>
        <xdr:cNvPr id="212" name="直線コネクタ 211">
          <a:extLst>
            <a:ext uri="{FF2B5EF4-FFF2-40B4-BE49-F238E27FC236}">
              <a16:creationId xmlns:a16="http://schemas.microsoft.com/office/drawing/2014/main" id="{F0C44EFA-391C-4854-B114-24A2FA466387}"/>
            </a:ext>
          </a:extLst>
        </xdr:cNvPr>
        <xdr:cNvCxnSpPr/>
      </xdr:nvCxnSpPr>
      <xdr:spPr>
        <a:xfrm>
          <a:off x="3985260" y="264033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118</xdr:row>
      <xdr:rowOff>152400</xdr:rowOff>
    </xdr:from>
    <xdr:to>
      <xdr:col>8</xdr:col>
      <xdr:colOff>0</xdr:colOff>
      <xdr:row>118</xdr:row>
      <xdr:rowOff>152400</xdr:rowOff>
    </xdr:to>
    <xdr:cxnSp macro="">
      <xdr:nvCxnSpPr>
        <xdr:cNvPr id="213" name="直線コネクタ 212">
          <a:extLst>
            <a:ext uri="{FF2B5EF4-FFF2-40B4-BE49-F238E27FC236}">
              <a16:creationId xmlns:a16="http://schemas.microsoft.com/office/drawing/2014/main" id="{88BC0457-DCAC-4111-B3A3-D8ED25DA67F3}"/>
            </a:ext>
          </a:extLst>
        </xdr:cNvPr>
        <xdr:cNvCxnSpPr/>
      </xdr:nvCxnSpPr>
      <xdr:spPr>
        <a:xfrm>
          <a:off x="3985260" y="26106120"/>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123</xdr:row>
      <xdr:rowOff>0</xdr:rowOff>
    </xdr:from>
    <xdr:to>
      <xdr:col>2</xdr:col>
      <xdr:colOff>0</xdr:colOff>
      <xdr:row>139</xdr:row>
      <xdr:rowOff>0</xdr:rowOff>
    </xdr:to>
    <xdr:cxnSp macro="">
      <xdr:nvCxnSpPr>
        <xdr:cNvPr id="214" name="直線コネクタ 213">
          <a:extLst>
            <a:ext uri="{FF2B5EF4-FFF2-40B4-BE49-F238E27FC236}">
              <a16:creationId xmlns:a16="http://schemas.microsoft.com/office/drawing/2014/main" id="{CEF39E59-6963-4DDA-87A7-504EF5623C42}"/>
            </a:ext>
          </a:extLst>
        </xdr:cNvPr>
        <xdr:cNvCxnSpPr/>
      </xdr:nvCxnSpPr>
      <xdr:spPr>
        <a:xfrm>
          <a:off x="868680"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124</xdr:row>
      <xdr:rowOff>0</xdr:rowOff>
    </xdr:from>
    <xdr:to>
      <xdr:col>3</xdr:col>
      <xdr:colOff>0</xdr:colOff>
      <xdr:row>139</xdr:row>
      <xdr:rowOff>0</xdr:rowOff>
    </xdr:to>
    <xdr:cxnSp macro="">
      <xdr:nvCxnSpPr>
        <xdr:cNvPr id="215" name="直線コネクタ 214">
          <a:extLst>
            <a:ext uri="{FF2B5EF4-FFF2-40B4-BE49-F238E27FC236}">
              <a16:creationId xmlns:a16="http://schemas.microsoft.com/office/drawing/2014/main" id="{F048C2BF-BE97-473D-AB9D-FC61F79BE260}"/>
            </a:ext>
          </a:extLst>
        </xdr:cNvPr>
        <xdr:cNvCxnSpPr/>
      </xdr:nvCxnSpPr>
      <xdr:spPr>
        <a:xfrm>
          <a:off x="1417320" y="268224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124</xdr:row>
      <xdr:rowOff>0</xdr:rowOff>
    </xdr:from>
    <xdr:to>
      <xdr:col>4</xdr:col>
      <xdr:colOff>0</xdr:colOff>
      <xdr:row>139</xdr:row>
      <xdr:rowOff>0</xdr:rowOff>
    </xdr:to>
    <xdr:cxnSp macro="">
      <xdr:nvCxnSpPr>
        <xdr:cNvPr id="216" name="直線コネクタ 215">
          <a:extLst>
            <a:ext uri="{FF2B5EF4-FFF2-40B4-BE49-F238E27FC236}">
              <a16:creationId xmlns:a16="http://schemas.microsoft.com/office/drawing/2014/main" id="{2ACF0BDB-97F1-43D4-BBB1-C28C002055B0}"/>
            </a:ext>
          </a:extLst>
        </xdr:cNvPr>
        <xdr:cNvCxnSpPr/>
      </xdr:nvCxnSpPr>
      <xdr:spPr>
        <a:xfrm>
          <a:off x="2232660" y="268224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123</xdr:row>
      <xdr:rowOff>0</xdr:rowOff>
    </xdr:from>
    <xdr:to>
      <xdr:col>4</xdr:col>
      <xdr:colOff>587828</xdr:colOff>
      <xdr:row>139</xdr:row>
      <xdr:rowOff>0</xdr:rowOff>
    </xdr:to>
    <xdr:cxnSp macro="">
      <xdr:nvCxnSpPr>
        <xdr:cNvPr id="217" name="直線コネクタ 216">
          <a:extLst>
            <a:ext uri="{FF2B5EF4-FFF2-40B4-BE49-F238E27FC236}">
              <a16:creationId xmlns:a16="http://schemas.microsoft.com/office/drawing/2014/main" id="{9CD2323A-6B4B-41E8-8D04-2BF20EA9BB56}"/>
            </a:ext>
          </a:extLst>
        </xdr:cNvPr>
        <xdr:cNvCxnSpPr/>
      </xdr:nvCxnSpPr>
      <xdr:spPr>
        <a:xfrm>
          <a:off x="2744288"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123</xdr:row>
      <xdr:rowOff>0</xdr:rowOff>
    </xdr:from>
    <xdr:to>
      <xdr:col>6</xdr:col>
      <xdr:colOff>0</xdr:colOff>
      <xdr:row>139</xdr:row>
      <xdr:rowOff>0</xdr:rowOff>
    </xdr:to>
    <xdr:cxnSp macro="">
      <xdr:nvCxnSpPr>
        <xdr:cNvPr id="218" name="直線コネクタ 217">
          <a:extLst>
            <a:ext uri="{FF2B5EF4-FFF2-40B4-BE49-F238E27FC236}">
              <a16:creationId xmlns:a16="http://schemas.microsoft.com/office/drawing/2014/main" id="{713B94B2-7841-4101-A5EC-D4D9E51DC33C}"/>
            </a:ext>
          </a:extLst>
        </xdr:cNvPr>
        <xdr:cNvCxnSpPr/>
      </xdr:nvCxnSpPr>
      <xdr:spPr>
        <a:xfrm>
          <a:off x="3246120"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124</xdr:row>
      <xdr:rowOff>0</xdr:rowOff>
    </xdr:from>
    <xdr:to>
      <xdr:col>4</xdr:col>
      <xdr:colOff>587828</xdr:colOff>
      <xdr:row>124</xdr:row>
      <xdr:rowOff>0</xdr:rowOff>
    </xdr:to>
    <xdr:cxnSp macro="">
      <xdr:nvCxnSpPr>
        <xdr:cNvPr id="219" name="直線コネクタ 218">
          <a:extLst>
            <a:ext uri="{FF2B5EF4-FFF2-40B4-BE49-F238E27FC236}">
              <a16:creationId xmlns:a16="http://schemas.microsoft.com/office/drawing/2014/main" id="{BC86D3F3-912E-4D5E-9A32-9E4CADF8AD7F}"/>
            </a:ext>
          </a:extLst>
        </xdr:cNvPr>
        <xdr:cNvCxnSpPr/>
      </xdr:nvCxnSpPr>
      <xdr:spPr>
        <a:xfrm>
          <a:off x="868680" y="26822400"/>
          <a:ext cx="18756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125</xdr:row>
      <xdr:rowOff>0</xdr:rowOff>
    </xdr:from>
    <xdr:to>
      <xdr:col>14</xdr:col>
      <xdr:colOff>0</xdr:colOff>
      <xdr:row>125</xdr:row>
      <xdr:rowOff>0</xdr:rowOff>
    </xdr:to>
    <xdr:cxnSp macro="">
      <xdr:nvCxnSpPr>
        <xdr:cNvPr id="220" name="直線コネクタ 219">
          <a:extLst>
            <a:ext uri="{FF2B5EF4-FFF2-40B4-BE49-F238E27FC236}">
              <a16:creationId xmlns:a16="http://schemas.microsoft.com/office/drawing/2014/main" id="{4D4CBA5C-A28B-4F86-84D2-B497DEAB6FE5}"/>
            </a:ext>
          </a:extLst>
        </xdr:cNvPr>
        <xdr:cNvCxnSpPr/>
      </xdr:nvCxnSpPr>
      <xdr:spPr>
        <a:xfrm>
          <a:off x="166551" y="26944320"/>
          <a:ext cx="93355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123</xdr:row>
      <xdr:rowOff>0</xdr:rowOff>
    </xdr:from>
    <xdr:to>
      <xdr:col>8</xdr:col>
      <xdr:colOff>0</xdr:colOff>
      <xdr:row>139</xdr:row>
      <xdr:rowOff>0</xdr:rowOff>
    </xdr:to>
    <xdr:cxnSp macro="">
      <xdr:nvCxnSpPr>
        <xdr:cNvPr id="221" name="直線コネクタ 220">
          <a:extLst>
            <a:ext uri="{FF2B5EF4-FFF2-40B4-BE49-F238E27FC236}">
              <a16:creationId xmlns:a16="http://schemas.microsoft.com/office/drawing/2014/main" id="{4D93FB14-FD16-4CAE-8B60-C55C493CA696}"/>
            </a:ext>
          </a:extLst>
        </xdr:cNvPr>
        <xdr:cNvCxnSpPr/>
      </xdr:nvCxnSpPr>
      <xdr:spPr>
        <a:xfrm>
          <a:off x="4991100"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123</xdr:row>
      <xdr:rowOff>0</xdr:rowOff>
    </xdr:from>
    <xdr:to>
      <xdr:col>10</xdr:col>
      <xdr:colOff>0</xdr:colOff>
      <xdr:row>139</xdr:row>
      <xdr:rowOff>0</xdr:rowOff>
    </xdr:to>
    <xdr:cxnSp macro="">
      <xdr:nvCxnSpPr>
        <xdr:cNvPr id="222" name="直線コネクタ 221">
          <a:extLst>
            <a:ext uri="{FF2B5EF4-FFF2-40B4-BE49-F238E27FC236}">
              <a16:creationId xmlns:a16="http://schemas.microsoft.com/office/drawing/2014/main" id="{D3DBED22-F7BB-4E91-B6E9-F344664FB8DB}"/>
            </a:ext>
          </a:extLst>
        </xdr:cNvPr>
        <xdr:cNvCxnSpPr/>
      </xdr:nvCxnSpPr>
      <xdr:spPr>
        <a:xfrm>
          <a:off x="6812280"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123</xdr:row>
      <xdr:rowOff>0</xdr:rowOff>
    </xdr:from>
    <xdr:to>
      <xdr:col>10</xdr:col>
      <xdr:colOff>809624</xdr:colOff>
      <xdr:row>139</xdr:row>
      <xdr:rowOff>0</xdr:rowOff>
    </xdr:to>
    <xdr:cxnSp macro="">
      <xdr:nvCxnSpPr>
        <xdr:cNvPr id="223" name="直線コネクタ 222">
          <a:extLst>
            <a:ext uri="{FF2B5EF4-FFF2-40B4-BE49-F238E27FC236}">
              <a16:creationId xmlns:a16="http://schemas.microsoft.com/office/drawing/2014/main" id="{12C4317A-2BE0-4C15-95A0-41D237EE0D1E}"/>
            </a:ext>
          </a:extLst>
        </xdr:cNvPr>
        <xdr:cNvCxnSpPr/>
      </xdr:nvCxnSpPr>
      <xdr:spPr>
        <a:xfrm>
          <a:off x="7621904"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123</xdr:row>
      <xdr:rowOff>0</xdr:rowOff>
    </xdr:from>
    <xdr:to>
      <xdr:col>13</xdr:col>
      <xdr:colOff>1905</xdr:colOff>
      <xdr:row>139</xdr:row>
      <xdr:rowOff>0</xdr:rowOff>
    </xdr:to>
    <xdr:cxnSp macro="">
      <xdr:nvCxnSpPr>
        <xdr:cNvPr id="224" name="直線コネクタ 223">
          <a:extLst>
            <a:ext uri="{FF2B5EF4-FFF2-40B4-BE49-F238E27FC236}">
              <a16:creationId xmlns:a16="http://schemas.microsoft.com/office/drawing/2014/main" id="{7175CEB2-C5A7-47A1-B3AE-F71E1FDDD24E}"/>
            </a:ext>
          </a:extLst>
        </xdr:cNvPr>
        <xdr:cNvCxnSpPr/>
      </xdr:nvCxnSpPr>
      <xdr:spPr>
        <a:xfrm>
          <a:off x="8536305"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126</xdr:row>
      <xdr:rowOff>0</xdr:rowOff>
    </xdr:from>
    <xdr:to>
      <xdr:col>14</xdr:col>
      <xdr:colOff>0</xdr:colOff>
      <xdr:row>126</xdr:row>
      <xdr:rowOff>0</xdr:rowOff>
    </xdr:to>
    <xdr:cxnSp macro="">
      <xdr:nvCxnSpPr>
        <xdr:cNvPr id="225" name="直線コネクタ 224">
          <a:extLst>
            <a:ext uri="{FF2B5EF4-FFF2-40B4-BE49-F238E27FC236}">
              <a16:creationId xmlns:a16="http://schemas.microsoft.com/office/drawing/2014/main" id="{02F11D8D-0D7C-4A7D-B14D-6294AD1DA409}"/>
            </a:ext>
          </a:extLst>
        </xdr:cNvPr>
        <xdr:cNvCxnSpPr/>
      </xdr:nvCxnSpPr>
      <xdr:spPr>
        <a:xfrm>
          <a:off x="167640" y="272567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127</xdr:row>
      <xdr:rowOff>0</xdr:rowOff>
    </xdr:from>
    <xdr:to>
      <xdr:col>14</xdr:col>
      <xdr:colOff>0</xdr:colOff>
      <xdr:row>127</xdr:row>
      <xdr:rowOff>0</xdr:rowOff>
    </xdr:to>
    <xdr:cxnSp macro="">
      <xdr:nvCxnSpPr>
        <xdr:cNvPr id="226" name="直線コネクタ 225">
          <a:extLst>
            <a:ext uri="{FF2B5EF4-FFF2-40B4-BE49-F238E27FC236}">
              <a16:creationId xmlns:a16="http://schemas.microsoft.com/office/drawing/2014/main" id="{DF2DC1EA-F83D-4BBC-81CB-0FB0A51AE7E5}"/>
            </a:ext>
          </a:extLst>
        </xdr:cNvPr>
        <xdr:cNvCxnSpPr/>
      </xdr:nvCxnSpPr>
      <xdr:spPr>
        <a:xfrm>
          <a:off x="167640" y="275691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128</xdr:row>
      <xdr:rowOff>0</xdr:rowOff>
    </xdr:from>
    <xdr:to>
      <xdr:col>14</xdr:col>
      <xdr:colOff>0</xdr:colOff>
      <xdr:row>128</xdr:row>
      <xdr:rowOff>0</xdr:rowOff>
    </xdr:to>
    <xdr:cxnSp macro="">
      <xdr:nvCxnSpPr>
        <xdr:cNvPr id="227" name="直線コネクタ 226">
          <a:extLst>
            <a:ext uri="{FF2B5EF4-FFF2-40B4-BE49-F238E27FC236}">
              <a16:creationId xmlns:a16="http://schemas.microsoft.com/office/drawing/2014/main" id="{022F7A38-98F3-4AF9-B4CB-057AA0ADAA36}"/>
            </a:ext>
          </a:extLst>
        </xdr:cNvPr>
        <xdr:cNvCxnSpPr/>
      </xdr:nvCxnSpPr>
      <xdr:spPr>
        <a:xfrm>
          <a:off x="167640" y="278815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129</xdr:row>
      <xdr:rowOff>0</xdr:rowOff>
    </xdr:from>
    <xdr:to>
      <xdr:col>14</xdr:col>
      <xdr:colOff>0</xdr:colOff>
      <xdr:row>129</xdr:row>
      <xdr:rowOff>0</xdr:rowOff>
    </xdr:to>
    <xdr:cxnSp macro="">
      <xdr:nvCxnSpPr>
        <xdr:cNvPr id="228" name="直線コネクタ 227">
          <a:extLst>
            <a:ext uri="{FF2B5EF4-FFF2-40B4-BE49-F238E27FC236}">
              <a16:creationId xmlns:a16="http://schemas.microsoft.com/office/drawing/2014/main" id="{E16A1C00-EB12-4121-A44A-6C6492EB5CA5}"/>
            </a:ext>
          </a:extLst>
        </xdr:cNvPr>
        <xdr:cNvCxnSpPr/>
      </xdr:nvCxnSpPr>
      <xdr:spPr>
        <a:xfrm>
          <a:off x="167640" y="281940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130</xdr:row>
      <xdr:rowOff>0</xdr:rowOff>
    </xdr:from>
    <xdr:to>
      <xdr:col>14</xdr:col>
      <xdr:colOff>0</xdr:colOff>
      <xdr:row>130</xdr:row>
      <xdr:rowOff>0</xdr:rowOff>
    </xdr:to>
    <xdr:cxnSp macro="">
      <xdr:nvCxnSpPr>
        <xdr:cNvPr id="229" name="直線コネクタ 228">
          <a:extLst>
            <a:ext uri="{FF2B5EF4-FFF2-40B4-BE49-F238E27FC236}">
              <a16:creationId xmlns:a16="http://schemas.microsoft.com/office/drawing/2014/main" id="{01B6A247-DB4E-44B2-B391-51EFDC1B3ED8}"/>
            </a:ext>
          </a:extLst>
        </xdr:cNvPr>
        <xdr:cNvCxnSpPr/>
      </xdr:nvCxnSpPr>
      <xdr:spPr>
        <a:xfrm>
          <a:off x="167640" y="285064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131</xdr:row>
      <xdr:rowOff>0</xdr:rowOff>
    </xdr:from>
    <xdr:to>
      <xdr:col>14</xdr:col>
      <xdr:colOff>0</xdr:colOff>
      <xdr:row>131</xdr:row>
      <xdr:rowOff>0</xdr:rowOff>
    </xdr:to>
    <xdr:cxnSp macro="">
      <xdr:nvCxnSpPr>
        <xdr:cNvPr id="230" name="直線コネクタ 229">
          <a:extLst>
            <a:ext uri="{FF2B5EF4-FFF2-40B4-BE49-F238E27FC236}">
              <a16:creationId xmlns:a16="http://schemas.microsoft.com/office/drawing/2014/main" id="{790F87C8-03C7-4D5E-B649-A6D2D0E9F92D}"/>
            </a:ext>
          </a:extLst>
        </xdr:cNvPr>
        <xdr:cNvCxnSpPr/>
      </xdr:nvCxnSpPr>
      <xdr:spPr>
        <a:xfrm>
          <a:off x="167640" y="288188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132</xdr:row>
      <xdr:rowOff>0</xdr:rowOff>
    </xdr:from>
    <xdr:to>
      <xdr:col>14</xdr:col>
      <xdr:colOff>0</xdr:colOff>
      <xdr:row>132</xdr:row>
      <xdr:rowOff>0</xdr:rowOff>
    </xdr:to>
    <xdr:cxnSp macro="">
      <xdr:nvCxnSpPr>
        <xdr:cNvPr id="231" name="直線コネクタ 230">
          <a:extLst>
            <a:ext uri="{FF2B5EF4-FFF2-40B4-BE49-F238E27FC236}">
              <a16:creationId xmlns:a16="http://schemas.microsoft.com/office/drawing/2014/main" id="{97454A83-9F10-41BF-B82A-38DDDFBD30E5}"/>
            </a:ext>
          </a:extLst>
        </xdr:cNvPr>
        <xdr:cNvCxnSpPr/>
      </xdr:nvCxnSpPr>
      <xdr:spPr>
        <a:xfrm>
          <a:off x="167640" y="291312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135</xdr:row>
      <xdr:rowOff>0</xdr:rowOff>
    </xdr:from>
    <xdr:to>
      <xdr:col>14</xdr:col>
      <xdr:colOff>0</xdr:colOff>
      <xdr:row>135</xdr:row>
      <xdr:rowOff>0</xdr:rowOff>
    </xdr:to>
    <xdr:cxnSp macro="">
      <xdr:nvCxnSpPr>
        <xdr:cNvPr id="232" name="直線コネクタ 231">
          <a:extLst>
            <a:ext uri="{FF2B5EF4-FFF2-40B4-BE49-F238E27FC236}">
              <a16:creationId xmlns:a16="http://schemas.microsoft.com/office/drawing/2014/main" id="{B4147EAA-DB2C-4A31-BD79-E0EEA90FF8F3}"/>
            </a:ext>
          </a:extLst>
        </xdr:cNvPr>
        <xdr:cNvCxnSpPr/>
      </xdr:nvCxnSpPr>
      <xdr:spPr>
        <a:xfrm>
          <a:off x="167640" y="300685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137</xdr:row>
      <xdr:rowOff>0</xdr:rowOff>
    </xdr:from>
    <xdr:to>
      <xdr:col>14</xdr:col>
      <xdr:colOff>0</xdr:colOff>
      <xdr:row>137</xdr:row>
      <xdr:rowOff>0</xdr:rowOff>
    </xdr:to>
    <xdr:cxnSp macro="">
      <xdr:nvCxnSpPr>
        <xdr:cNvPr id="233" name="直線コネクタ 232">
          <a:extLst>
            <a:ext uri="{FF2B5EF4-FFF2-40B4-BE49-F238E27FC236}">
              <a16:creationId xmlns:a16="http://schemas.microsoft.com/office/drawing/2014/main" id="{17C32A79-C25A-45C5-85E7-730ACC76E99F}"/>
            </a:ext>
          </a:extLst>
        </xdr:cNvPr>
        <xdr:cNvCxnSpPr/>
      </xdr:nvCxnSpPr>
      <xdr:spPr>
        <a:xfrm>
          <a:off x="167640" y="306933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138</xdr:row>
      <xdr:rowOff>0</xdr:rowOff>
    </xdr:from>
    <xdr:to>
      <xdr:col>14</xdr:col>
      <xdr:colOff>0</xdr:colOff>
      <xdr:row>138</xdr:row>
      <xdr:rowOff>0</xdr:rowOff>
    </xdr:to>
    <xdr:cxnSp macro="">
      <xdr:nvCxnSpPr>
        <xdr:cNvPr id="234" name="直線コネクタ 233">
          <a:extLst>
            <a:ext uri="{FF2B5EF4-FFF2-40B4-BE49-F238E27FC236}">
              <a16:creationId xmlns:a16="http://schemas.microsoft.com/office/drawing/2014/main" id="{4CDCB1DD-41F0-4398-97FC-F9D58BF3C673}"/>
            </a:ext>
          </a:extLst>
        </xdr:cNvPr>
        <xdr:cNvCxnSpPr/>
      </xdr:nvCxnSpPr>
      <xdr:spPr>
        <a:xfrm>
          <a:off x="167640" y="310057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140</xdr:row>
      <xdr:rowOff>0</xdr:rowOff>
    </xdr:from>
    <xdr:to>
      <xdr:col>10</xdr:col>
      <xdr:colOff>0</xdr:colOff>
      <xdr:row>141</xdr:row>
      <xdr:rowOff>0</xdr:rowOff>
    </xdr:to>
    <xdr:cxnSp macro="">
      <xdr:nvCxnSpPr>
        <xdr:cNvPr id="235" name="直線コネクタ 234">
          <a:extLst>
            <a:ext uri="{FF2B5EF4-FFF2-40B4-BE49-F238E27FC236}">
              <a16:creationId xmlns:a16="http://schemas.microsoft.com/office/drawing/2014/main" id="{B2FDF6F2-8F49-41A3-BBAA-5C1D5EDAC1C8}"/>
            </a:ext>
          </a:extLst>
        </xdr:cNvPr>
        <xdr:cNvCxnSpPr/>
      </xdr:nvCxnSpPr>
      <xdr:spPr>
        <a:xfrm>
          <a:off x="6812280" y="313639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140</xdr:row>
      <xdr:rowOff>0</xdr:rowOff>
    </xdr:from>
    <xdr:to>
      <xdr:col>11</xdr:col>
      <xdr:colOff>0</xdr:colOff>
      <xdr:row>141</xdr:row>
      <xdr:rowOff>0</xdr:rowOff>
    </xdr:to>
    <xdr:cxnSp macro="">
      <xdr:nvCxnSpPr>
        <xdr:cNvPr id="236" name="直線コネクタ 235">
          <a:extLst>
            <a:ext uri="{FF2B5EF4-FFF2-40B4-BE49-F238E27FC236}">
              <a16:creationId xmlns:a16="http://schemas.microsoft.com/office/drawing/2014/main" id="{CFBD5014-C73A-4DD1-8F78-E5F69A8567AD}"/>
            </a:ext>
          </a:extLst>
        </xdr:cNvPr>
        <xdr:cNvCxnSpPr/>
      </xdr:nvCxnSpPr>
      <xdr:spPr>
        <a:xfrm>
          <a:off x="7627620" y="313639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117</xdr:row>
      <xdr:rowOff>77242</xdr:rowOff>
    </xdr:from>
    <xdr:ext cx="642930" cy="173420"/>
    <xdr:sp macro="" textlink="">
      <xdr:nvSpPr>
        <xdr:cNvPr id="237" name="テキスト ボックス 236">
          <a:extLst>
            <a:ext uri="{FF2B5EF4-FFF2-40B4-BE49-F238E27FC236}">
              <a16:creationId xmlns:a16="http://schemas.microsoft.com/office/drawing/2014/main" id="{F7F78146-91FA-4B2A-A9AF-860B45DA6438}"/>
            </a:ext>
          </a:extLst>
        </xdr:cNvPr>
        <xdr:cNvSpPr txBox="1"/>
      </xdr:nvSpPr>
      <xdr:spPr>
        <a:xfrm>
          <a:off x="5101463" y="258785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123</xdr:row>
      <xdr:rowOff>0</xdr:rowOff>
    </xdr:from>
    <xdr:to>
      <xdr:col>12</xdr:col>
      <xdr:colOff>0</xdr:colOff>
      <xdr:row>139</xdr:row>
      <xdr:rowOff>0</xdr:rowOff>
    </xdr:to>
    <xdr:cxnSp macro="">
      <xdr:nvCxnSpPr>
        <xdr:cNvPr id="238" name="直線コネクタ 237">
          <a:extLst>
            <a:ext uri="{FF2B5EF4-FFF2-40B4-BE49-F238E27FC236}">
              <a16:creationId xmlns:a16="http://schemas.microsoft.com/office/drawing/2014/main" id="{C3FB014B-FBFE-4DB7-92F0-459141B97AB0}"/>
            </a:ext>
          </a:extLst>
        </xdr:cNvPr>
        <xdr:cNvCxnSpPr/>
      </xdr:nvCxnSpPr>
      <xdr:spPr>
        <a:xfrm>
          <a:off x="8366760"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136</xdr:row>
      <xdr:rowOff>0</xdr:rowOff>
    </xdr:from>
    <xdr:to>
      <xdr:col>14</xdr:col>
      <xdr:colOff>0</xdr:colOff>
      <xdr:row>136</xdr:row>
      <xdr:rowOff>0</xdr:rowOff>
    </xdr:to>
    <xdr:cxnSp macro="">
      <xdr:nvCxnSpPr>
        <xdr:cNvPr id="239" name="直線コネクタ 238">
          <a:extLst>
            <a:ext uri="{FF2B5EF4-FFF2-40B4-BE49-F238E27FC236}">
              <a16:creationId xmlns:a16="http://schemas.microsoft.com/office/drawing/2014/main" id="{33C44675-F08F-43D2-A9DB-E774C2314C7E}"/>
            </a:ext>
          </a:extLst>
        </xdr:cNvPr>
        <xdr:cNvCxnSpPr/>
      </xdr:nvCxnSpPr>
      <xdr:spPr>
        <a:xfrm>
          <a:off x="167640" y="303809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133</xdr:row>
      <xdr:rowOff>0</xdr:rowOff>
    </xdr:from>
    <xdr:to>
      <xdr:col>14</xdr:col>
      <xdr:colOff>0</xdr:colOff>
      <xdr:row>133</xdr:row>
      <xdr:rowOff>0</xdr:rowOff>
    </xdr:to>
    <xdr:cxnSp macro="">
      <xdr:nvCxnSpPr>
        <xdr:cNvPr id="240" name="直線コネクタ 239">
          <a:extLst>
            <a:ext uri="{FF2B5EF4-FFF2-40B4-BE49-F238E27FC236}">
              <a16:creationId xmlns:a16="http://schemas.microsoft.com/office/drawing/2014/main" id="{BB096A54-7798-44DC-83E0-E7C488EBA537}"/>
            </a:ext>
          </a:extLst>
        </xdr:cNvPr>
        <xdr:cNvCxnSpPr/>
      </xdr:nvCxnSpPr>
      <xdr:spPr>
        <a:xfrm>
          <a:off x="167640" y="294436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134</xdr:row>
      <xdr:rowOff>0</xdr:rowOff>
    </xdr:from>
    <xdr:to>
      <xdr:col>14</xdr:col>
      <xdr:colOff>0</xdr:colOff>
      <xdr:row>134</xdr:row>
      <xdr:rowOff>0</xdr:rowOff>
    </xdr:to>
    <xdr:cxnSp macro="">
      <xdr:nvCxnSpPr>
        <xdr:cNvPr id="241" name="直線コネクタ 240">
          <a:extLst>
            <a:ext uri="{FF2B5EF4-FFF2-40B4-BE49-F238E27FC236}">
              <a16:creationId xmlns:a16="http://schemas.microsoft.com/office/drawing/2014/main" id="{4D81BCBB-2FDE-4BD9-B7D6-47E0C71B6B6F}"/>
            </a:ext>
          </a:extLst>
        </xdr:cNvPr>
        <xdr:cNvCxnSpPr/>
      </xdr:nvCxnSpPr>
      <xdr:spPr>
        <a:xfrm>
          <a:off x="167640" y="297561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9CFB1-6963-4C74-964C-A19CE4A9E932}">
  <sheetPr codeName="Sheet1">
    <pageSetUpPr fitToPage="1"/>
  </sheetPr>
  <dimension ref="B1:B61"/>
  <sheetViews>
    <sheetView showGridLines="0" tabSelected="1" workbookViewId="0">
      <selection activeCell="B59" sqref="B59"/>
    </sheetView>
  </sheetViews>
  <sheetFormatPr defaultRowHeight="19.899999999999999" customHeight="1" x14ac:dyDescent="0.4"/>
  <cols>
    <col min="1" max="1" width="0.875" customWidth="1"/>
    <col min="2" max="2" width="76.75" customWidth="1"/>
    <col min="3" max="3" width="0.875" customWidth="1"/>
  </cols>
  <sheetData>
    <row r="1" spans="2:2" ht="19.899999999999999" customHeight="1" x14ac:dyDescent="0.4">
      <c r="B1" s="54" t="s">
        <v>82</v>
      </c>
    </row>
    <row r="2" spans="2:2" ht="19.899999999999999" customHeight="1" x14ac:dyDescent="0.4">
      <c r="B2" s="55" t="s">
        <v>85</v>
      </c>
    </row>
    <row r="4" spans="2:2" ht="19.899999999999999" customHeight="1" x14ac:dyDescent="0.4">
      <c r="B4" t="s">
        <v>86</v>
      </c>
    </row>
    <row r="5" spans="2:2" ht="19.899999999999999" customHeight="1" x14ac:dyDescent="0.4">
      <c r="B5" t="s">
        <v>46</v>
      </c>
    </row>
    <row r="22" spans="2:2" ht="19.899999999999999" customHeight="1" x14ac:dyDescent="0.4">
      <c r="B22" s="56" t="s">
        <v>47</v>
      </c>
    </row>
    <row r="23" spans="2:2" ht="36" customHeight="1" x14ac:dyDescent="0.4">
      <c r="B23" s="57" t="s">
        <v>48</v>
      </c>
    </row>
    <row r="25" spans="2:2" ht="19.899999999999999" customHeight="1" x14ac:dyDescent="0.4">
      <c r="B25" s="58" t="s">
        <v>49</v>
      </c>
    </row>
    <row r="26" spans="2:2" ht="19.899999999999999" customHeight="1" x14ac:dyDescent="0.4">
      <c r="B26" s="59" t="s">
        <v>50</v>
      </c>
    </row>
    <row r="27" spans="2:2" ht="37.5" x14ac:dyDescent="0.4">
      <c r="B27" s="59" t="s">
        <v>81</v>
      </c>
    </row>
    <row r="28" spans="2:2" ht="37.5" x14ac:dyDescent="0.4">
      <c r="B28" s="59" t="s">
        <v>51</v>
      </c>
    </row>
    <row r="29" spans="2:2" ht="37.5" x14ac:dyDescent="0.4">
      <c r="B29" s="59" t="s">
        <v>52</v>
      </c>
    </row>
    <row r="30" spans="2:2" ht="37.5" x14ac:dyDescent="0.4">
      <c r="B30" s="57" t="s">
        <v>53</v>
      </c>
    </row>
    <row r="31" spans="2:2" ht="19.899999999999999" customHeight="1" x14ac:dyDescent="0.4">
      <c r="B31" s="60"/>
    </row>
    <row r="32" spans="2:2" ht="19.899999999999999" customHeight="1" x14ac:dyDescent="0.4">
      <c r="B32" s="60"/>
    </row>
    <row r="34" spans="2:2" ht="19.899999999999999" customHeight="1" x14ac:dyDescent="0.4">
      <c r="B34" s="61" t="s">
        <v>54</v>
      </c>
    </row>
    <row r="35" spans="2:2" ht="19.899999999999999" customHeight="1" x14ac:dyDescent="0.4">
      <c r="B35" s="62" t="s">
        <v>55</v>
      </c>
    </row>
    <row r="36" spans="2:2" ht="19.899999999999999" customHeight="1" x14ac:dyDescent="0.4">
      <c r="B36" s="59" t="s">
        <v>78</v>
      </c>
    </row>
    <row r="37" spans="2:2" ht="19.899999999999999" customHeight="1" x14ac:dyDescent="0.4">
      <c r="B37" s="63" t="s">
        <v>56</v>
      </c>
    </row>
    <row r="38" spans="2:2" ht="37.5" x14ac:dyDescent="0.4">
      <c r="B38" s="57" t="s">
        <v>57</v>
      </c>
    </row>
    <row r="39" spans="2:2" ht="19.899999999999999" customHeight="1" x14ac:dyDescent="0.4">
      <c r="B39" s="63" t="s">
        <v>58</v>
      </c>
    </row>
    <row r="40" spans="2:2" ht="19.899999999999999" customHeight="1" x14ac:dyDescent="0.4">
      <c r="B40" s="59" t="s">
        <v>59</v>
      </c>
    </row>
    <row r="41" spans="2:2" ht="19.899999999999999" customHeight="1" x14ac:dyDescent="0.4">
      <c r="B41" s="59" t="s">
        <v>60</v>
      </c>
    </row>
    <row r="42" spans="2:2" ht="19.899999999999999" customHeight="1" x14ac:dyDescent="0.4">
      <c r="B42" s="59" t="s">
        <v>61</v>
      </c>
    </row>
    <row r="43" spans="2:2" ht="19.899999999999999" customHeight="1" x14ac:dyDescent="0.4">
      <c r="B43" s="63" t="s">
        <v>62</v>
      </c>
    </row>
    <row r="44" spans="2:2" ht="19.899999999999999" customHeight="1" x14ac:dyDescent="0.4">
      <c r="B44" s="63" t="s">
        <v>63</v>
      </c>
    </row>
    <row r="45" spans="2:2" ht="19.899999999999999" customHeight="1" x14ac:dyDescent="0.4">
      <c r="B45" s="63" t="s">
        <v>64</v>
      </c>
    </row>
    <row r="46" spans="2:2" ht="19.899999999999999" customHeight="1" x14ac:dyDescent="0.4">
      <c r="B46" s="63" t="s">
        <v>65</v>
      </c>
    </row>
    <row r="47" spans="2:2" ht="19.899999999999999" customHeight="1" x14ac:dyDescent="0.4">
      <c r="B47" s="59" t="s">
        <v>66</v>
      </c>
    </row>
    <row r="48" spans="2:2" ht="19.899999999999999" customHeight="1" x14ac:dyDescent="0.4">
      <c r="B48" s="63" t="s">
        <v>79</v>
      </c>
    </row>
    <row r="49" spans="2:2" ht="19.899999999999999" customHeight="1" x14ac:dyDescent="0.4">
      <c r="B49" s="63" t="s">
        <v>67</v>
      </c>
    </row>
    <row r="50" spans="2:2" ht="19.899999999999999" customHeight="1" x14ac:dyDescent="0.4">
      <c r="B50" s="63" t="s">
        <v>68</v>
      </c>
    </row>
    <row r="51" spans="2:2" ht="19.899999999999999" customHeight="1" x14ac:dyDescent="0.4">
      <c r="B51" s="64" t="s">
        <v>69</v>
      </c>
    </row>
    <row r="53" spans="2:2" ht="19.899999999999999" customHeight="1" x14ac:dyDescent="0.4">
      <c r="B53" s="56" t="s">
        <v>70</v>
      </c>
    </row>
    <row r="54" spans="2:2" ht="19.899999999999999" customHeight="1" x14ac:dyDescent="0.4">
      <c r="B54" s="63" t="s">
        <v>71</v>
      </c>
    </row>
    <row r="55" spans="2:2" ht="75" x14ac:dyDescent="0.4">
      <c r="B55" s="59" t="s">
        <v>72</v>
      </c>
    </row>
    <row r="56" spans="2:2" ht="19.899999999999999" customHeight="1" x14ac:dyDescent="0.4">
      <c r="B56" s="63" t="s">
        <v>73</v>
      </c>
    </row>
    <row r="57" spans="2:2" ht="19.899999999999999" customHeight="1" x14ac:dyDescent="0.4">
      <c r="B57" s="64" t="s">
        <v>74</v>
      </c>
    </row>
    <row r="59" spans="2:2" ht="112.5" x14ac:dyDescent="0.4">
      <c r="B59" s="65" t="s">
        <v>87</v>
      </c>
    </row>
    <row r="61" spans="2:2" ht="19.899999999999999" customHeight="1" x14ac:dyDescent="0.4">
      <c r="B61" s="66" t="s">
        <v>80</v>
      </c>
    </row>
  </sheetData>
  <sheetProtection algorithmName="SHA-512" hashValue="wsgCVab/J4DTfI+lpyA7eRXaC0l26oNHrdIujmYUlk3RYjtnkxEmQ8zBMmy8A1CnCJF+dyFsyEOuj4bO9Gf0xA==" saltValue="9qhALdmhndBtOpGFBqr8xA==" spinCount="100000" sheet="1" objects="1" scenarios="1" selectLockedCells="1" selectUnlockedCells="1"/>
  <phoneticPr fontId="2"/>
  <printOptions horizontalCentered="1"/>
  <pageMargins left="0.78740157480314965" right="0.59055118110236227" top="0.59055118110236227" bottom="0.59055118110236227" header="0.39370078740157483" footer="0.39370078740157483"/>
  <pageSetup paperSize="9" fitToHeight="2" orientation="portrait" r:id="rId1"/>
  <headerFooter>
    <oddFooter>&amp;C&amp;8&amp;P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A5956-D24D-421D-B3C5-B0BC31077998}">
  <sheetPr codeName="Sheet2">
    <tabColor rgb="FF0070C0"/>
    <pageSetUpPr fitToPage="1"/>
  </sheetPr>
  <dimension ref="B1:Q79"/>
  <sheetViews>
    <sheetView showGridLines="0" zoomScaleNormal="100" workbookViewId="0">
      <selection activeCell="E4" sqref="E4:F4"/>
    </sheetView>
  </sheetViews>
  <sheetFormatPr defaultColWidth="8.75" defaultRowHeight="19.899999999999999" customHeight="1" x14ac:dyDescent="0.4"/>
  <cols>
    <col min="1" max="1" width="0.875" style="10" customWidth="1"/>
    <col min="2" max="3" width="2.75" style="10" customWidth="1"/>
    <col min="4" max="4" width="9.25" style="10" bestFit="1" customWidth="1"/>
    <col min="5" max="5" width="7.75" style="16" customWidth="1"/>
    <col min="6" max="6" width="10.75" style="11" bestFit="1" customWidth="1"/>
    <col min="7" max="7" width="6.75" style="10" customWidth="1"/>
    <col min="8" max="8" width="6.75" style="16" customWidth="1"/>
    <col min="9" max="9" width="22.25" style="10" customWidth="1"/>
    <col min="10" max="10" width="23.25" style="10" customWidth="1"/>
    <col min="11" max="11" width="10.75" style="11" customWidth="1"/>
    <col min="12" max="12" width="9.75" style="11" customWidth="1"/>
    <col min="13" max="13" width="4.75" style="10" customWidth="1"/>
    <col min="14" max="14" width="10.75" style="11" customWidth="1"/>
    <col min="15" max="15" width="12.75" style="10" customWidth="1"/>
    <col min="16" max="16" width="0.875" style="10" customWidth="1"/>
    <col min="17" max="16384" width="8.75" style="10"/>
  </cols>
  <sheetData>
    <row r="1" spans="2:17" ht="4.9000000000000004" customHeight="1" thickBot="1" x14ac:dyDescent="0.45"/>
    <row r="2" spans="2:17" ht="25.15" customHeight="1" thickBot="1" x14ac:dyDescent="0.45">
      <c r="C2" s="99" t="s">
        <v>39</v>
      </c>
      <c r="D2" s="100"/>
      <c r="E2" s="100"/>
      <c r="F2" s="101"/>
    </row>
    <row r="3" spans="2:17" ht="10.15" customHeight="1" thickBot="1" x14ac:dyDescent="0.45">
      <c r="K3" s="10"/>
      <c r="L3" s="10"/>
      <c r="N3" s="10"/>
    </row>
    <row r="4" spans="2:17" ht="25.15" customHeight="1" thickBot="1" x14ac:dyDescent="0.45">
      <c r="C4" s="97" t="s">
        <v>38</v>
      </c>
      <c r="D4" s="98"/>
      <c r="E4" s="105"/>
      <c r="F4" s="106"/>
      <c r="G4" s="91" t="str">
        <f>IF(E4&lt;&gt;"",IF(E4&lt;&gt;EOMONTH(E4,0),"　請求年月日は月末日を入力してください。",""),"")</f>
        <v/>
      </c>
      <c r="K4" s="10"/>
      <c r="L4" s="10"/>
      <c r="N4" s="10"/>
    </row>
    <row r="5" spans="2:17" ht="4.9000000000000004" customHeight="1" thickBot="1" x14ac:dyDescent="0.45">
      <c r="K5" s="10"/>
      <c r="L5" s="10"/>
      <c r="N5" s="10"/>
    </row>
    <row r="6" spans="2:17" ht="25.15" customHeight="1" thickBot="1" x14ac:dyDescent="0.45">
      <c r="C6" s="97" t="s">
        <v>36</v>
      </c>
      <c r="D6" s="98"/>
      <c r="E6" s="107"/>
      <c r="F6" s="108"/>
      <c r="K6" s="10"/>
      <c r="L6" s="10"/>
      <c r="N6" s="10"/>
    </row>
    <row r="7" spans="2:17" ht="25.15" customHeight="1" thickBot="1" x14ac:dyDescent="0.45">
      <c r="C7" s="97" t="s">
        <v>40</v>
      </c>
      <c r="D7" s="98"/>
      <c r="E7" s="111"/>
      <c r="F7" s="112"/>
      <c r="G7" s="112"/>
      <c r="H7" s="113"/>
      <c r="J7" s="16"/>
      <c r="K7" s="14" t="s">
        <v>31</v>
      </c>
      <c r="L7" s="14" t="s">
        <v>32</v>
      </c>
      <c r="M7" s="102" t="s">
        <v>33</v>
      </c>
      <c r="N7" s="102"/>
    </row>
    <row r="8" spans="2:17" ht="25.15" customHeight="1" thickBot="1" x14ac:dyDescent="0.45">
      <c r="C8" s="97" t="s">
        <v>41</v>
      </c>
      <c r="D8" s="98"/>
      <c r="E8" s="111"/>
      <c r="F8" s="112"/>
      <c r="G8" s="112"/>
      <c r="H8" s="113"/>
      <c r="J8" s="17" t="s">
        <v>77</v>
      </c>
      <c r="K8" s="12">
        <f>SUM(K14:K79)</f>
        <v>0</v>
      </c>
      <c r="L8" s="12">
        <f>SUM(L14:L79)</f>
        <v>0</v>
      </c>
      <c r="M8" s="103">
        <f>SUM(M9:N11)</f>
        <v>0</v>
      </c>
      <c r="N8" s="104"/>
    </row>
    <row r="9" spans="2:17" ht="25.15" customHeight="1" thickBot="1" x14ac:dyDescent="0.45">
      <c r="C9" s="97" t="s">
        <v>37</v>
      </c>
      <c r="D9" s="98"/>
      <c r="E9" s="109"/>
      <c r="F9" s="110"/>
      <c r="J9" s="17" t="s">
        <v>34</v>
      </c>
      <c r="K9" s="12">
        <f>SUMIF(M14:M79,"=10%",K14:K79)</f>
        <v>0</v>
      </c>
      <c r="L9" s="12">
        <f>SUMIF(M14:M79,"=10%",L14:L79)</f>
        <v>0</v>
      </c>
      <c r="M9" s="103">
        <f>K9+L9</f>
        <v>0</v>
      </c>
      <c r="N9" s="104"/>
    </row>
    <row r="10" spans="2:17" ht="25.15" customHeight="1" x14ac:dyDescent="0.4">
      <c r="E10" s="10"/>
      <c r="F10" s="10"/>
      <c r="J10" s="17" t="s">
        <v>35</v>
      </c>
      <c r="K10" s="12">
        <f>SUMIF(M14:M79,"=8%",K14:K79)</f>
        <v>0</v>
      </c>
      <c r="L10" s="12">
        <f>SUMIF(M14:M79,"=8%",L14:L79)</f>
        <v>0</v>
      </c>
      <c r="M10" s="103">
        <f>K10+L10</f>
        <v>0</v>
      </c>
      <c r="N10" s="104"/>
    </row>
    <row r="11" spans="2:17" ht="25.15" customHeight="1" x14ac:dyDescent="0.4">
      <c r="E11" s="10"/>
      <c r="F11" s="10"/>
      <c r="J11" s="17" t="s">
        <v>76</v>
      </c>
      <c r="K11" s="12">
        <f>SUMIF(M14:M79,"=その他（非課税、不課税等）",K14:K79)</f>
        <v>0</v>
      </c>
      <c r="L11" s="12">
        <f>SUMIF(M14:M79,"=その他（非課税、不課税等）",L14:L79)</f>
        <v>0</v>
      </c>
      <c r="M11" s="103">
        <f>K11+L11</f>
        <v>0</v>
      </c>
      <c r="N11" s="104"/>
    </row>
    <row r="12" spans="2:17" ht="4.9000000000000004" customHeight="1" x14ac:dyDescent="0.4"/>
    <row r="13" spans="2:17" ht="25.15" customHeight="1" thickBot="1" x14ac:dyDescent="0.45">
      <c r="B13" s="13" t="s">
        <v>29</v>
      </c>
      <c r="C13" s="13" t="s">
        <v>30</v>
      </c>
      <c r="D13" s="19" t="s">
        <v>0</v>
      </c>
      <c r="E13" s="19" t="s">
        <v>2</v>
      </c>
      <c r="F13" s="20" t="s">
        <v>3</v>
      </c>
      <c r="G13" s="19" t="s">
        <v>27</v>
      </c>
      <c r="H13" s="19" t="s">
        <v>28</v>
      </c>
      <c r="I13" s="19" t="s">
        <v>23</v>
      </c>
      <c r="J13" s="19" t="s">
        <v>24</v>
      </c>
      <c r="K13" s="20" t="s">
        <v>7</v>
      </c>
      <c r="L13" s="20" t="s">
        <v>8</v>
      </c>
      <c r="M13" s="19" t="s">
        <v>26</v>
      </c>
      <c r="N13" s="20" t="s">
        <v>25</v>
      </c>
      <c r="O13" s="19" t="s">
        <v>9</v>
      </c>
    </row>
    <row r="14" spans="2:17" ht="25.15" customHeight="1" x14ac:dyDescent="0.4">
      <c r="B14" s="15">
        <v>1</v>
      </c>
      <c r="C14" s="18">
        <v>1</v>
      </c>
      <c r="D14" s="51"/>
      <c r="E14" s="24"/>
      <c r="F14" s="25"/>
      <c r="G14" s="26"/>
      <c r="H14" s="27"/>
      <c r="I14" s="81"/>
      <c r="J14" s="81"/>
      <c r="K14" s="25"/>
      <c r="L14" s="25"/>
      <c r="M14" s="86"/>
      <c r="N14" s="21">
        <f>K14+L14</f>
        <v>0</v>
      </c>
      <c r="O14" s="34"/>
      <c r="Q14" s="80" t="str">
        <f>IF(N14&lt;&gt;0,IF(M14="","税区が入力されていません！",""),"")</f>
        <v/>
      </c>
    </row>
    <row r="15" spans="2:17" ht="25.15" customHeight="1" x14ac:dyDescent="0.4">
      <c r="B15" s="15">
        <v>1</v>
      </c>
      <c r="C15" s="18">
        <v>2</v>
      </c>
      <c r="D15" s="52"/>
      <c r="E15" s="28"/>
      <c r="F15" s="29"/>
      <c r="G15" s="92"/>
      <c r="H15" s="30"/>
      <c r="I15" s="82"/>
      <c r="J15" s="82"/>
      <c r="K15" s="29"/>
      <c r="L15" s="29"/>
      <c r="M15" s="87"/>
      <c r="N15" s="22">
        <f t="shared" ref="N15:N68" si="0">K15+L15</f>
        <v>0</v>
      </c>
      <c r="O15" s="35"/>
      <c r="Q15" s="80" t="str">
        <f>IF(N15&lt;&gt;0,IF(M15="","税区が入力されていません！",""),"")</f>
        <v/>
      </c>
    </row>
    <row r="16" spans="2:17" ht="25.15" customHeight="1" x14ac:dyDescent="0.4">
      <c r="B16" s="15">
        <v>1</v>
      </c>
      <c r="C16" s="18">
        <v>3</v>
      </c>
      <c r="D16" s="52"/>
      <c r="E16" s="28"/>
      <c r="F16" s="29"/>
      <c r="G16" s="92"/>
      <c r="H16" s="30"/>
      <c r="I16" s="82"/>
      <c r="J16" s="82"/>
      <c r="K16" s="29"/>
      <c r="L16" s="29"/>
      <c r="M16" s="87"/>
      <c r="N16" s="22">
        <f t="shared" si="0"/>
        <v>0</v>
      </c>
      <c r="O16" s="35"/>
      <c r="Q16" s="80" t="str">
        <f t="shared" ref="Q16:Q79" si="1">IF(N16&lt;&gt;0,IF(M16="","税区が入力されていません！",""),"")</f>
        <v/>
      </c>
    </row>
    <row r="17" spans="2:17" ht="25.15" customHeight="1" x14ac:dyDescent="0.4">
      <c r="B17" s="15">
        <v>1</v>
      </c>
      <c r="C17" s="18">
        <v>4</v>
      </c>
      <c r="D17" s="52"/>
      <c r="E17" s="28"/>
      <c r="F17" s="29"/>
      <c r="G17" s="92"/>
      <c r="H17" s="30"/>
      <c r="I17" s="82"/>
      <c r="J17" s="82"/>
      <c r="K17" s="29"/>
      <c r="L17" s="29"/>
      <c r="M17" s="87"/>
      <c r="N17" s="22">
        <f t="shared" si="0"/>
        <v>0</v>
      </c>
      <c r="O17" s="35"/>
      <c r="Q17" s="80" t="str">
        <f t="shared" si="1"/>
        <v/>
      </c>
    </row>
    <row r="18" spans="2:17" ht="25.15" customHeight="1" x14ac:dyDescent="0.4">
      <c r="B18" s="15">
        <v>1</v>
      </c>
      <c r="C18" s="18">
        <v>5</v>
      </c>
      <c r="D18" s="52"/>
      <c r="E18" s="28"/>
      <c r="F18" s="29"/>
      <c r="G18" s="92"/>
      <c r="H18" s="30"/>
      <c r="I18" s="82"/>
      <c r="J18" s="82"/>
      <c r="K18" s="29"/>
      <c r="L18" s="29"/>
      <c r="M18" s="87"/>
      <c r="N18" s="22">
        <f t="shared" si="0"/>
        <v>0</v>
      </c>
      <c r="O18" s="35"/>
      <c r="Q18" s="80" t="str">
        <f t="shared" si="1"/>
        <v/>
      </c>
    </row>
    <row r="19" spans="2:17" ht="25.15" customHeight="1" x14ac:dyDescent="0.4">
      <c r="B19" s="15">
        <v>1</v>
      </c>
      <c r="C19" s="18">
        <v>6</v>
      </c>
      <c r="D19" s="52"/>
      <c r="E19" s="28"/>
      <c r="F19" s="29"/>
      <c r="G19" s="92"/>
      <c r="H19" s="30"/>
      <c r="I19" s="82"/>
      <c r="J19" s="82"/>
      <c r="K19" s="29"/>
      <c r="L19" s="29"/>
      <c r="M19" s="87"/>
      <c r="N19" s="22">
        <f t="shared" si="0"/>
        <v>0</v>
      </c>
      <c r="O19" s="35"/>
      <c r="Q19" s="80" t="str">
        <f t="shared" si="1"/>
        <v/>
      </c>
    </row>
    <row r="20" spans="2:17" ht="25.15" customHeight="1" x14ac:dyDescent="0.4">
      <c r="B20" s="15">
        <v>1</v>
      </c>
      <c r="C20" s="18">
        <v>7</v>
      </c>
      <c r="D20" s="52"/>
      <c r="E20" s="28"/>
      <c r="F20" s="29"/>
      <c r="G20" s="92"/>
      <c r="H20" s="30"/>
      <c r="I20" s="82"/>
      <c r="J20" s="82"/>
      <c r="K20" s="29"/>
      <c r="L20" s="29"/>
      <c r="M20" s="87"/>
      <c r="N20" s="22">
        <f t="shared" si="0"/>
        <v>0</v>
      </c>
      <c r="O20" s="35"/>
      <c r="Q20" s="80" t="str">
        <f t="shared" si="1"/>
        <v/>
      </c>
    </row>
    <row r="21" spans="2:17" ht="25.15" customHeight="1" x14ac:dyDescent="0.4">
      <c r="B21" s="15">
        <v>1</v>
      </c>
      <c r="C21" s="18">
        <v>8</v>
      </c>
      <c r="D21" s="52"/>
      <c r="E21" s="28"/>
      <c r="F21" s="29"/>
      <c r="G21" s="92"/>
      <c r="H21" s="30"/>
      <c r="I21" s="82"/>
      <c r="J21" s="82"/>
      <c r="K21" s="29"/>
      <c r="L21" s="29"/>
      <c r="M21" s="87"/>
      <c r="N21" s="22">
        <f t="shared" si="0"/>
        <v>0</v>
      </c>
      <c r="O21" s="35"/>
      <c r="Q21" s="80" t="str">
        <f t="shared" si="1"/>
        <v/>
      </c>
    </row>
    <row r="22" spans="2:17" ht="25.15" customHeight="1" x14ac:dyDescent="0.4">
      <c r="B22" s="15">
        <v>1</v>
      </c>
      <c r="C22" s="18">
        <v>9</v>
      </c>
      <c r="D22" s="52"/>
      <c r="E22" s="28"/>
      <c r="F22" s="29"/>
      <c r="G22" s="92"/>
      <c r="H22" s="30"/>
      <c r="I22" s="82"/>
      <c r="J22" s="82"/>
      <c r="K22" s="29"/>
      <c r="L22" s="29"/>
      <c r="M22" s="87"/>
      <c r="N22" s="22">
        <f t="shared" si="0"/>
        <v>0</v>
      </c>
      <c r="O22" s="35"/>
      <c r="Q22" s="80" t="str">
        <f t="shared" si="1"/>
        <v/>
      </c>
    </row>
    <row r="23" spans="2:17" ht="25.15" customHeight="1" thickBot="1" x14ac:dyDescent="0.45">
      <c r="B23" s="15">
        <v>1</v>
      </c>
      <c r="C23" s="18">
        <v>10</v>
      </c>
      <c r="D23" s="67"/>
      <c r="E23" s="68"/>
      <c r="F23" s="69"/>
      <c r="G23" s="93"/>
      <c r="H23" s="70"/>
      <c r="I23" s="83"/>
      <c r="J23" s="83"/>
      <c r="K23" s="69"/>
      <c r="L23" s="69"/>
      <c r="M23" s="88"/>
      <c r="N23" s="71">
        <f t="shared" si="0"/>
        <v>0</v>
      </c>
      <c r="O23" s="72"/>
      <c r="Q23" s="80" t="str">
        <f t="shared" si="1"/>
        <v/>
      </c>
    </row>
    <row r="24" spans="2:17" ht="25.15" customHeight="1" x14ac:dyDescent="0.4">
      <c r="B24" s="15">
        <v>2</v>
      </c>
      <c r="C24" s="18">
        <v>1</v>
      </c>
      <c r="D24" s="51"/>
      <c r="E24" s="24"/>
      <c r="F24" s="25"/>
      <c r="G24" s="26"/>
      <c r="H24" s="27"/>
      <c r="I24" s="81"/>
      <c r="J24" s="81"/>
      <c r="K24" s="25"/>
      <c r="L24" s="25"/>
      <c r="M24" s="86"/>
      <c r="N24" s="21">
        <f t="shared" si="0"/>
        <v>0</v>
      </c>
      <c r="O24" s="34"/>
      <c r="Q24" s="80" t="str">
        <f t="shared" si="1"/>
        <v/>
      </c>
    </row>
    <row r="25" spans="2:17" ht="25.15" customHeight="1" x14ac:dyDescent="0.4">
      <c r="B25" s="15">
        <v>2</v>
      </c>
      <c r="C25" s="18">
        <v>2</v>
      </c>
      <c r="D25" s="73"/>
      <c r="E25" s="74"/>
      <c r="F25" s="75"/>
      <c r="G25" s="94"/>
      <c r="H25" s="76"/>
      <c r="I25" s="84"/>
      <c r="J25" s="84"/>
      <c r="K25" s="75"/>
      <c r="L25" s="75"/>
      <c r="M25" s="89"/>
      <c r="N25" s="77">
        <f t="shared" si="0"/>
        <v>0</v>
      </c>
      <c r="O25" s="78"/>
      <c r="Q25" s="80" t="str">
        <f t="shared" si="1"/>
        <v/>
      </c>
    </row>
    <row r="26" spans="2:17" ht="25.15" customHeight="1" x14ac:dyDescent="0.4">
      <c r="B26" s="15">
        <v>2</v>
      </c>
      <c r="C26" s="18">
        <v>3</v>
      </c>
      <c r="D26" s="52"/>
      <c r="E26" s="28"/>
      <c r="F26" s="29"/>
      <c r="G26" s="92"/>
      <c r="H26" s="30"/>
      <c r="I26" s="82"/>
      <c r="J26" s="82"/>
      <c r="K26" s="29"/>
      <c r="L26" s="29"/>
      <c r="M26" s="87"/>
      <c r="N26" s="22">
        <f t="shared" si="0"/>
        <v>0</v>
      </c>
      <c r="O26" s="35"/>
      <c r="Q26" s="80" t="str">
        <f t="shared" si="1"/>
        <v/>
      </c>
    </row>
    <row r="27" spans="2:17" ht="25.15" customHeight="1" x14ac:dyDescent="0.4">
      <c r="B27" s="15">
        <v>2</v>
      </c>
      <c r="C27" s="18">
        <v>4</v>
      </c>
      <c r="D27" s="52"/>
      <c r="E27" s="28"/>
      <c r="F27" s="29"/>
      <c r="G27" s="92"/>
      <c r="H27" s="30"/>
      <c r="I27" s="82"/>
      <c r="J27" s="82"/>
      <c r="K27" s="29"/>
      <c r="L27" s="29"/>
      <c r="M27" s="87"/>
      <c r="N27" s="22">
        <f t="shared" si="0"/>
        <v>0</v>
      </c>
      <c r="O27" s="35"/>
      <c r="Q27" s="80" t="str">
        <f t="shared" si="1"/>
        <v/>
      </c>
    </row>
    <row r="28" spans="2:17" ht="25.15" customHeight="1" x14ac:dyDescent="0.4">
      <c r="B28" s="15">
        <v>2</v>
      </c>
      <c r="C28" s="18">
        <v>5</v>
      </c>
      <c r="D28" s="52"/>
      <c r="E28" s="28"/>
      <c r="F28" s="29"/>
      <c r="G28" s="92"/>
      <c r="H28" s="30"/>
      <c r="I28" s="82"/>
      <c r="J28" s="82"/>
      <c r="K28" s="29"/>
      <c r="L28" s="29"/>
      <c r="M28" s="87"/>
      <c r="N28" s="22">
        <f t="shared" si="0"/>
        <v>0</v>
      </c>
      <c r="O28" s="35"/>
      <c r="Q28" s="80" t="str">
        <f t="shared" si="1"/>
        <v/>
      </c>
    </row>
    <row r="29" spans="2:17" ht="25.15" customHeight="1" x14ac:dyDescent="0.4">
      <c r="B29" s="15">
        <v>2</v>
      </c>
      <c r="C29" s="18">
        <v>6</v>
      </c>
      <c r="D29" s="52"/>
      <c r="E29" s="28"/>
      <c r="F29" s="29"/>
      <c r="G29" s="92"/>
      <c r="H29" s="30"/>
      <c r="I29" s="82"/>
      <c r="J29" s="82"/>
      <c r="K29" s="29"/>
      <c r="L29" s="29"/>
      <c r="M29" s="87"/>
      <c r="N29" s="22">
        <f t="shared" si="0"/>
        <v>0</v>
      </c>
      <c r="O29" s="35"/>
      <c r="Q29" s="80" t="str">
        <f t="shared" si="1"/>
        <v/>
      </c>
    </row>
    <row r="30" spans="2:17" ht="25.15" customHeight="1" x14ac:dyDescent="0.4">
      <c r="B30" s="15">
        <v>2</v>
      </c>
      <c r="C30" s="18">
        <v>7</v>
      </c>
      <c r="D30" s="52"/>
      <c r="E30" s="28"/>
      <c r="F30" s="29"/>
      <c r="G30" s="92"/>
      <c r="H30" s="30"/>
      <c r="I30" s="82"/>
      <c r="J30" s="82"/>
      <c r="K30" s="29"/>
      <c r="L30" s="29"/>
      <c r="M30" s="87"/>
      <c r="N30" s="22">
        <f t="shared" si="0"/>
        <v>0</v>
      </c>
      <c r="O30" s="35"/>
      <c r="Q30" s="80" t="str">
        <f t="shared" si="1"/>
        <v/>
      </c>
    </row>
    <row r="31" spans="2:17" ht="25.15" customHeight="1" x14ac:dyDescent="0.4">
      <c r="B31" s="15">
        <v>2</v>
      </c>
      <c r="C31" s="18">
        <v>8</v>
      </c>
      <c r="D31" s="52"/>
      <c r="E31" s="28"/>
      <c r="F31" s="29"/>
      <c r="G31" s="92"/>
      <c r="H31" s="30"/>
      <c r="I31" s="82"/>
      <c r="J31" s="82"/>
      <c r="K31" s="29"/>
      <c r="L31" s="29"/>
      <c r="M31" s="87"/>
      <c r="N31" s="22">
        <f t="shared" si="0"/>
        <v>0</v>
      </c>
      <c r="O31" s="35"/>
      <c r="Q31" s="80" t="str">
        <f t="shared" si="1"/>
        <v/>
      </c>
    </row>
    <row r="32" spans="2:17" ht="25.15" customHeight="1" x14ac:dyDescent="0.4">
      <c r="B32" s="15">
        <v>2</v>
      </c>
      <c r="C32" s="18">
        <v>9</v>
      </c>
      <c r="D32" s="52"/>
      <c r="E32" s="28"/>
      <c r="F32" s="29"/>
      <c r="G32" s="92"/>
      <c r="H32" s="30"/>
      <c r="I32" s="82"/>
      <c r="J32" s="82"/>
      <c r="K32" s="29"/>
      <c r="L32" s="29"/>
      <c r="M32" s="87"/>
      <c r="N32" s="22">
        <f t="shared" si="0"/>
        <v>0</v>
      </c>
      <c r="O32" s="35"/>
      <c r="Q32" s="80" t="str">
        <f t="shared" si="1"/>
        <v/>
      </c>
    </row>
    <row r="33" spans="2:17" ht="25.15" customHeight="1" x14ac:dyDescent="0.4">
      <c r="B33" s="15">
        <v>2</v>
      </c>
      <c r="C33" s="18">
        <v>10</v>
      </c>
      <c r="D33" s="52"/>
      <c r="E33" s="28"/>
      <c r="F33" s="29"/>
      <c r="G33" s="92"/>
      <c r="H33" s="30"/>
      <c r="I33" s="82"/>
      <c r="J33" s="82"/>
      <c r="K33" s="29"/>
      <c r="L33" s="29"/>
      <c r="M33" s="87"/>
      <c r="N33" s="22">
        <f t="shared" si="0"/>
        <v>0</v>
      </c>
      <c r="O33" s="35"/>
      <c r="Q33" s="80" t="str">
        <f t="shared" si="1"/>
        <v/>
      </c>
    </row>
    <row r="34" spans="2:17" ht="25.15" customHeight="1" x14ac:dyDescent="0.4">
      <c r="B34" s="15">
        <v>2</v>
      </c>
      <c r="C34" s="18">
        <v>11</v>
      </c>
      <c r="D34" s="52"/>
      <c r="E34" s="28"/>
      <c r="F34" s="29"/>
      <c r="G34" s="92"/>
      <c r="H34" s="30"/>
      <c r="I34" s="82"/>
      <c r="J34" s="82"/>
      <c r="K34" s="29"/>
      <c r="L34" s="29"/>
      <c r="M34" s="87"/>
      <c r="N34" s="22">
        <f t="shared" si="0"/>
        <v>0</v>
      </c>
      <c r="O34" s="35"/>
      <c r="Q34" s="80" t="str">
        <f t="shared" si="1"/>
        <v/>
      </c>
    </row>
    <row r="35" spans="2:17" ht="25.15" customHeight="1" x14ac:dyDescent="0.4">
      <c r="B35" s="15">
        <v>2</v>
      </c>
      <c r="C35" s="18">
        <v>12</v>
      </c>
      <c r="D35" s="52"/>
      <c r="E35" s="28"/>
      <c r="F35" s="29"/>
      <c r="G35" s="92"/>
      <c r="H35" s="30"/>
      <c r="I35" s="82"/>
      <c r="J35" s="82"/>
      <c r="K35" s="29"/>
      <c r="L35" s="29"/>
      <c r="M35" s="87"/>
      <c r="N35" s="22">
        <f t="shared" si="0"/>
        <v>0</v>
      </c>
      <c r="O35" s="35"/>
      <c r="Q35" s="80" t="str">
        <f t="shared" si="1"/>
        <v/>
      </c>
    </row>
    <row r="36" spans="2:17" ht="25.15" customHeight="1" x14ac:dyDescent="0.4">
      <c r="B36" s="15">
        <v>2</v>
      </c>
      <c r="C36" s="18">
        <v>13</v>
      </c>
      <c r="D36" s="73"/>
      <c r="E36" s="74"/>
      <c r="F36" s="75"/>
      <c r="G36" s="94"/>
      <c r="H36" s="76"/>
      <c r="I36" s="84"/>
      <c r="J36" s="84"/>
      <c r="K36" s="75"/>
      <c r="L36" s="75"/>
      <c r="M36" s="89"/>
      <c r="N36" s="77">
        <f t="shared" si="0"/>
        <v>0</v>
      </c>
      <c r="O36" s="78"/>
      <c r="Q36" s="80" t="str">
        <f t="shared" si="1"/>
        <v/>
      </c>
    </row>
    <row r="37" spans="2:17" ht="25.15" customHeight="1" thickBot="1" x14ac:dyDescent="0.45">
      <c r="B37" s="15">
        <v>2</v>
      </c>
      <c r="C37" s="18">
        <v>14</v>
      </c>
      <c r="D37" s="53"/>
      <c r="E37" s="31"/>
      <c r="F37" s="32"/>
      <c r="G37" s="95"/>
      <c r="H37" s="33"/>
      <c r="I37" s="85"/>
      <c r="J37" s="85"/>
      <c r="K37" s="32"/>
      <c r="L37" s="32"/>
      <c r="M37" s="90"/>
      <c r="N37" s="23">
        <f t="shared" si="0"/>
        <v>0</v>
      </c>
      <c r="O37" s="36"/>
      <c r="Q37" s="80" t="str">
        <f t="shared" si="1"/>
        <v/>
      </c>
    </row>
    <row r="38" spans="2:17" ht="25.15" customHeight="1" x14ac:dyDescent="0.4">
      <c r="B38" s="15">
        <v>3</v>
      </c>
      <c r="C38" s="18">
        <v>1</v>
      </c>
      <c r="D38" s="73"/>
      <c r="E38" s="74"/>
      <c r="F38" s="75"/>
      <c r="G38" s="94"/>
      <c r="H38" s="76"/>
      <c r="I38" s="84"/>
      <c r="J38" s="84"/>
      <c r="K38" s="75"/>
      <c r="L38" s="75"/>
      <c r="M38" s="89"/>
      <c r="N38" s="77">
        <f t="shared" si="0"/>
        <v>0</v>
      </c>
      <c r="O38" s="78"/>
      <c r="Q38" s="80" t="str">
        <f t="shared" si="1"/>
        <v/>
      </c>
    </row>
    <row r="39" spans="2:17" ht="25.15" customHeight="1" x14ac:dyDescent="0.4">
      <c r="B39" s="15">
        <v>3</v>
      </c>
      <c r="C39" s="18">
        <v>2</v>
      </c>
      <c r="D39" s="52"/>
      <c r="E39" s="28"/>
      <c r="F39" s="29"/>
      <c r="G39" s="92"/>
      <c r="H39" s="30"/>
      <c r="I39" s="82"/>
      <c r="J39" s="82"/>
      <c r="K39" s="29"/>
      <c r="L39" s="29"/>
      <c r="M39" s="87"/>
      <c r="N39" s="22">
        <f t="shared" si="0"/>
        <v>0</v>
      </c>
      <c r="O39" s="35"/>
      <c r="Q39" s="80" t="str">
        <f t="shared" si="1"/>
        <v/>
      </c>
    </row>
    <row r="40" spans="2:17" ht="25.15" customHeight="1" x14ac:dyDescent="0.4">
      <c r="B40" s="15">
        <v>3</v>
      </c>
      <c r="C40" s="18">
        <v>3</v>
      </c>
      <c r="D40" s="52"/>
      <c r="E40" s="28"/>
      <c r="F40" s="29"/>
      <c r="G40" s="92"/>
      <c r="H40" s="30"/>
      <c r="I40" s="82"/>
      <c r="J40" s="82"/>
      <c r="K40" s="29"/>
      <c r="L40" s="29"/>
      <c r="M40" s="87"/>
      <c r="N40" s="22">
        <f t="shared" si="0"/>
        <v>0</v>
      </c>
      <c r="O40" s="35"/>
      <c r="Q40" s="80" t="str">
        <f t="shared" si="1"/>
        <v/>
      </c>
    </row>
    <row r="41" spans="2:17" ht="25.15" customHeight="1" x14ac:dyDescent="0.4">
      <c r="B41" s="15">
        <v>3</v>
      </c>
      <c r="C41" s="18">
        <v>4</v>
      </c>
      <c r="D41" s="52"/>
      <c r="E41" s="28"/>
      <c r="F41" s="29"/>
      <c r="G41" s="92"/>
      <c r="H41" s="30"/>
      <c r="I41" s="82"/>
      <c r="J41" s="82"/>
      <c r="K41" s="29"/>
      <c r="L41" s="29"/>
      <c r="M41" s="87"/>
      <c r="N41" s="22">
        <f t="shared" si="0"/>
        <v>0</v>
      </c>
      <c r="O41" s="35"/>
      <c r="Q41" s="80" t="str">
        <f t="shared" si="1"/>
        <v/>
      </c>
    </row>
    <row r="42" spans="2:17" ht="25.15" customHeight="1" x14ac:dyDescent="0.4">
      <c r="B42" s="15">
        <v>3</v>
      </c>
      <c r="C42" s="18">
        <v>5</v>
      </c>
      <c r="D42" s="52"/>
      <c r="E42" s="28"/>
      <c r="F42" s="29"/>
      <c r="G42" s="92"/>
      <c r="H42" s="30"/>
      <c r="I42" s="82"/>
      <c r="J42" s="82"/>
      <c r="K42" s="29"/>
      <c r="L42" s="29"/>
      <c r="M42" s="87"/>
      <c r="N42" s="22">
        <f t="shared" si="0"/>
        <v>0</v>
      </c>
      <c r="O42" s="35"/>
      <c r="Q42" s="80" t="str">
        <f t="shared" si="1"/>
        <v/>
      </c>
    </row>
    <row r="43" spans="2:17" ht="25.15" customHeight="1" x14ac:dyDescent="0.4">
      <c r="B43" s="15">
        <v>3</v>
      </c>
      <c r="C43" s="18">
        <v>6</v>
      </c>
      <c r="D43" s="52"/>
      <c r="E43" s="28"/>
      <c r="F43" s="29"/>
      <c r="G43" s="92"/>
      <c r="H43" s="30"/>
      <c r="I43" s="82"/>
      <c r="J43" s="82"/>
      <c r="K43" s="29"/>
      <c r="L43" s="29"/>
      <c r="M43" s="87"/>
      <c r="N43" s="22">
        <f t="shared" si="0"/>
        <v>0</v>
      </c>
      <c r="O43" s="35"/>
      <c r="Q43" s="80" t="str">
        <f t="shared" si="1"/>
        <v/>
      </c>
    </row>
    <row r="44" spans="2:17" ht="25.15" customHeight="1" x14ac:dyDescent="0.4">
      <c r="B44" s="15">
        <v>3</v>
      </c>
      <c r="C44" s="18">
        <v>7</v>
      </c>
      <c r="D44" s="52"/>
      <c r="E44" s="28"/>
      <c r="F44" s="29"/>
      <c r="G44" s="92"/>
      <c r="H44" s="30"/>
      <c r="I44" s="82"/>
      <c r="J44" s="82"/>
      <c r="K44" s="29"/>
      <c r="L44" s="29"/>
      <c r="M44" s="87"/>
      <c r="N44" s="22">
        <f t="shared" si="0"/>
        <v>0</v>
      </c>
      <c r="O44" s="35"/>
      <c r="Q44" s="80" t="str">
        <f t="shared" si="1"/>
        <v/>
      </c>
    </row>
    <row r="45" spans="2:17" ht="25.15" customHeight="1" x14ac:dyDescent="0.4">
      <c r="B45" s="15">
        <v>3</v>
      </c>
      <c r="C45" s="18">
        <v>8</v>
      </c>
      <c r="D45" s="52"/>
      <c r="E45" s="28"/>
      <c r="F45" s="29"/>
      <c r="G45" s="92"/>
      <c r="H45" s="30"/>
      <c r="I45" s="82"/>
      <c r="J45" s="82"/>
      <c r="K45" s="29"/>
      <c r="L45" s="29"/>
      <c r="M45" s="87"/>
      <c r="N45" s="22">
        <f t="shared" si="0"/>
        <v>0</v>
      </c>
      <c r="O45" s="35"/>
      <c r="Q45" s="80" t="str">
        <f t="shared" si="1"/>
        <v/>
      </c>
    </row>
    <row r="46" spans="2:17" ht="25.15" customHeight="1" x14ac:dyDescent="0.4">
      <c r="B46" s="15">
        <v>3</v>
      </c>
      <c r="C46" s="18">
        <v>9</v>
      </c>
      <c r="D46" s="52"/>
      <c r="E46" s="28"/>
      <c r="F46" s="29"/>
      <c r="G46" s="92"/>
      <c r="H46" s="30"/>
      <c r="I46" s="82"/>
      <c r="J46" s="82"/>
      <c r="K46" s="29"/>
      <c r="L46" s="29"/>
      <c r="M46" s="87"/>
      <c r="N46" s="22">
        <f t="shared" si="0"/>
        <v>0</v>
      </c>
      <c r="O46" s="35"/>
      <c r="Q46" s="80" t="str">
        <f t="shared" si="1"/>
        <v/>
      </c>
    </row>
    <row r="47" spans="2:17" ht="25.15" customHeight="1" x14ac:dyDescent="0.4">
      <c r="B47" s="15">
        <v>3</v>
      </c>
      <c r="C47" s="18">
        <v>10</v>
      </c>
      <c r="D47" s="73"/>
      <c r="E47" s="74"/>
      <c r="F47" s="75"/>
      <c r="G47" s="94"/>
      <c r="H47" s="76"/>
      <c r="I47" s="84"/>
      <c r="J47" s="84"/>
      <c r="K47" s="75"/>
      <c r="L47" s="75"/>
      <c r="M47" s="89"/>
      <c r="N47" s="77">
        <f t="shared" si="0"/>
        <v>0</v>
      </c>
      <c r="O47" s="78"/>
      <c r="Q47" s="80" t="str">
        <f t="shared" si="1"/>
        <v/>
      </c>
    </row>
    <row r="48" spans="2:17" ht="25.15" customHeight="1" x14ac:dyDescent="0.4">
      <c r="B48" s="15">
        <v>3</v>
      </c>
      <c r="C48" s="18">
        <v>11</v>
      </c>
      <c r="D48" s="52"/>
      <c r="E48" s="28"/>
      <c r="F48" s="29"/>
      <c r="G48" s="92"/>
      <c r="H48" s="30"/>
      <c r="I48" s="82"/>
      <c r="J48" s="82"/>
      <c r="K48" s="29"/>
      <c r="L48" s="29"/>
      <c r="M48" s="87"/>
      <c r="N48" s="22">
        <f t="shared" si="0"/>
        <v>0</v>
      </c>
      <c r="O48" s="35"/>
      <c r="Q48" s="80" t="str">
        <f t="shared" si="1"/>
        <v/>
      </c>
    </row>
    <row r="49" spans="2:17" ht="25.15" customHeight="1" x14ac:dyDescent="0.4">
      <c r="B49" s="15">
        <v>3</v>
      </c>
      <c r="C49" s="18">
        <v>12</v>
      </c>
      <c r="D49" s="52"/>
      <c r="E49" s="28"/>
      <c r="F49" s="29"/>
      <c r="G49" s="92"/>
      <c r="H49" s="30"/>
      <c r="I49" s="82"/>
      <c r="J49" s="82"/>
      <c r="K49" s="29"/>
      <c r="L49" s="29"/>
      <c r="M49" s="87"/>
      <c r="N49" s="22">
        <f t="shared" si="0"/>
        <v>0</v>
      </c>
      <c r="O49" s="35"/>
      <c r="Q49" s="80" t="str">
        <f t="shared" si="1"/>
        <v/>
      </c>
    </row>
    <row r="50" spans="2:17" ht="25.15" customHeight="1" x14ac:dyDescent="0.4">
      <c r="B50" s="15">
        <v>3</v>
      </c>
      <c r="C50" s="18">
        <v>13</v>
      </c>
      <c r="D50" s="52"/>
      <c r="E50" s="28"/>
      <c r="F50" s="29"/>
      <c r="G50" s="92"/>
      <c r="H50" s="30"/>
      <c r="I50" s="82"/>
      <c r="J50" s="82"/>
      <c r="K50" s="29"/>
      <c r="L50" s="29"/>
      <c r="M50" s="87"/>
      <c r="N50" s="22">
        <f t="shared" si="0"/>
        <v>0</v>
      </c>
      <c r="O50" s="35"/>
      <c r="Q50" s="80" t="str">
        <f t="shared" si="1"/>
        <v/>
      </c>
    </row>
    <row r="51" spans="2:17" ht="25.15" customHeight="1" thickBot="1" x14ac:dyDescent="0.45">
      <c r="B51" s="15">
        <v>3</v>
      </c>
      <c r="C51" s="18">
        <v>14</v>
      </c>
      <c r="D51" s="53"/>
      <c r="E51" s="31"/>
      <c r="F51" s="32"/>
      <c r="G51" s="95"/>
      <c r="H51" s="33"/>
      <c r="I51" s="85"/>
      <c r="J51" s="85"/>
      <c r="K51" s="32"/>
      <c r="L51" s="32"/>
      <c r="M51" s="90"/>
      <c r="N51" s="23">
        <f t="shared" si="0"/>
        <v>0</v>
      </c>
      <c r="O51" s="36"/>
      <c r="Q51" s="80" t="str">
        <f t="shared" si="1"/>
        <v/>
      </c>
    </row>
    <row r="52" spans="2:17" ht="25.15" customHeight="1" x14ac:dyDescent="0.4">
      <c r="B52" s="15">
        <v>4</v>
      </c>
      <c r="C52" s="18">
        <v>1</v>
      </c>
      <c r="D52" s="73"/>
      <c r="E52" s="74"/>
      <c r="F52" s="75"/>
      <c r="G52" s="94"/>
      <c r="H52" s="76"/>
      <c r="I52" s="84"/>
      <c r="J52" s="84"/>
      <c r="K52" s="75"/>
      <c r="L52" s="75"/>
      <c r="M52" s="89"/>
      <c r="N52" s="77">
        <f t="shared" si="0"/>
        <v>0</v>
      </c>
      <c r="O52" s="78"/>
      <c r="Q52" s="80" t="str">
        <f t="shared" si="1"/>
        <v/>
      </c>
    </row>
    <row r="53" spans="2:17" ht="25.15" customHeight="1" x14ac:dyDescent="0.4">
      <c r="B53" s="15">
        <v>4</v>
      </c>
      <c r="C53" s="18">
        <v>2</v>
      </c>
      <c r="D53" s="52"/>
      <c r="E53" s="28"/>
      <c r="F53" s="29"/>
      <c r="G53" s="92"/>
      <c r="H53" s="30"/>
      <c r="I53" s="82"/>
      <c r="J53" s="82"/>
      <c r="K53" s="29"/>
      <c r="L53" s="29"/>
      <c r="M53" s="87"/>
      <c r="N53" s="22">
        <f t="shared" si="0"/>
        <v>0</v>
      </c>
      <c r="O53" s="35"/>
      <c r="Q53" s="80" t="str">
        <f t="shared" si="1"/>
        <v/>
      </c>
    </row>
    <row r="54" spans="2:17" ht="25.15" customHeight="1" x14ac:dyDescent="0.4">
      <c r="B54" s="15">
        <v>4</v>
      </c>
      <c r="C54" s="18">
        <v>3</v>
      </c>
      <c r="D54" s="52"/>
      <c r="E54" s="28"/>
      <c r="F54" s="29"/>
      <c r="G54" s="92"/>
      <c r="H54" s="30"/>
      <c r="I54" s="82"/>
      <c r="J54" s="82"/>
      <c r="K54" s="29"/>
      <c r="L54" s="29"/>
      <c r="M54" s="87"/>
      <c r="N54" s="22">
        <f t="shared" si="0"/>
        <v>0</v>
      </c>
      <c r="O54" s="35"/>
      <c r="Q54" s="80" t="str">
        <f t="shared" si="1"/>
        <v/>
      </c>
    </row>
    <row r="55" spans="2:17" ht="25.15" customHeight="1" x14ac:dyDescent="0.4">
      <c r="B55" s="15">
        <v>4</v>
      </c>
      <c r="C55" s="18">
        <v>4</v>
      </c>
      <c r="D55" s="52"/>
      <c r="E55" s="28"/>
      <c r="F55" s="29"/>
      <c r="G55" s="92"/>
      <c r="H55" s="30"/>
      <c r="I55" s="82"/>
      <c r="J55" s="82"/>
      <c r="K55" s="29"/>
      <c r="L55" s="29"/>
      <c r="M55" s="87"/>
      <c r="N55" s="22">
        <f t="shared" si="0"/>
        <v>0</v>
      </c>
      <c r="O55" s="35"/>
      <c r="Q55" s="80" t="str">
        <f t="shared" si="1"/>
        <v/>
      </c>
    </row>
    <row r="56" spans="2:17" ht="25.15" customHeight="1" x14ac:dyDescent="0.4">
      <c r="B56" s="15">
        <v>4</v>
      </c>
      <c r="C56" s="18">
        <v>5</v>
      </c>
      <c r="D56" s="52"/>
      <c r="E56" s="28"/>
      <c r="F56" s="29"/>
      <c r="G56" s="92"/>
      <c r="H56" s="30"/>
      <c r="I56" s="82"/>
      <c r="J56" s="82"/>
      <c r="K56" s="29"/>
      <c r="L56" s="29"/>
      <c r="M56" s="87"/>
      <c r="N56" s="22">
        <f t="shared" si="0"/>
        <v>0</v>
      </c>
      <c r="O56" s="35"/>
      <c r="Q56" s="80" t="str">
        <f t="shared" si="1"/>
        <v/>
      </c>
    </row>
    <row r="57" spans="2:17" ht="25.15" customHeight="1" x14ac:dyDescent="0.4">
      <c r="B57" s="15">
        <v>4</v>
      </c>
      <c r="C57" s="18">
        <v>6</v>
      </c>
      <c r="D57" s="52"/>
      <c r="E57" s="28"/>
      <c r="F57" s="29"/>
      <c r="G57" s="92"/>
      <c r="H57" s="30"/>
      <c r="I57" s="82"/>
      <c r="J57" s="82"/>
      <c r="K57" s="29"/>
      <c r="L57" s="29"/>
      <c r="M57" s="87"/>
      <c r="N57" s="22">
        <f t="shared" si="0"/>
        <v>0</v>
      </c>
      <c r="O57" s="35"/>
      <c r="Q57" s="80" t="str">
        <f t="shared" si="1"/>
        <v/>
      </c>
    </row>
    <row r="58" spans="2:17" ht="25.15" customHeight="1" x14ac:dyDescent="0.4">
      <c r="B58" s="15">
        <v>4</v>
      </c>
      <c r="C58" s="18">
        <v>7</v>
      </c>
      <c r="D58" s="73"/>
      <c r="E58" s="74"/>
      <c r="F58" s="75"/>
      <c r="G58" s="94"/>
      <c r="H58" s="76"/>
      <c r="I58" s="84"/>
      <c r="J58" s="84"/>
      <c r="K58" s="75"/>
      <c r="L58" s="75"/>
      <c r="M58" s="89"/>
      <c r="N58" s="77">
        <f t="shared" si="0"/>
        <v>0</v>
      </c>
      <c r="O58" s="78"/>
      <c r="Q58" s="80" t="str">
        <f t="shared" si="1"/>
        <v/>
      </c>
    </row>
    <row r="59" spans="2:17" ht="25.15" customHeight="1" x14ac:dyDescent="0.4">
      <c r="B59" s="15">
        <v>4</v>
      </c>
      <c r="C59" s="18">
        <v>8</v>
      </c>
      <c r="D59" s="52"/>
      <c r="E59" s="28"/>
      <c r="F59" s="29"/>
      <c r="G59" s="92"/>
      <c r="H59" s="30"/>
      <c r="I59" s="82"/>
      <c r="J59" s="82"/>
      <c r="K59" s="29"/>
      <c r="L59" s="29"/>
      <c r="M59" s="87"/>
      <c r="N59" s="22">
        <f t="shared" si="0"/>
        <v>0</v>
      </c>
      <c r="O59" s="35"/>
      <c r="Q59" s="80" t="str">
        <f t="shared" si="1"/>
        <v/>
      </c>
    </row>
    <row r="60" spans="2:17" ht="25.15" customHeight="1" x14ac:dyDescent="0.4">
      <c r="B60" s="15">
        <v>4</v>
      </c>
      <c r="C60" s="18">
        <v>9</v>
      </c>
      <c r="D60" s="52"/>
      <c r="E60" s="28"/>
      <c r="F60" s="29"/>
      <c r="G60" s="92"/>
      <c r="H60" s="30"/>
      <c r="I60" s="82"/>
      <c r="J60" s="82"/>
      <c r="K60" s="29"/>
      <c r="L60" s="29"/>
      <c r="M60" s="87"/>
      <c r="N60" s="22">
        <f t="shared" si="0"/>
        <v>0</v>
      </c>
      <c r="O60" s="35"/>
      <c r="Q60" s="80" t="str">
        <f t="shared" si="1"/>
        <v/>
      </c>
    </row>
    <row r="61" spans="2:17" ht="25.15" customHeight="1" x14ac:dyDescent="0.4">
      <c r="B61" s="15">
        <v>4</v>
      </c>
      <c r="C61" s="18">
        <v>10</v>
      </c>
      <c r="D61" s="52"/>
      <c r="E61" s="28"/>
      <c r="F61" s="29"/>
      <c r="G61" s="92"/>
      <c r="H61" s="30"/>
      <c r="I61" s="82"/>
      <c r="J61" s="82"/>
      <c r="K61" s="29"/>
      <c r="L61" s="29"/>
      <c r="M61" s="87"/>
      <c r="N61" s="22">
        <f t="shared" si="0"/>
        <v>0</v>
      </c>
      <c r="O61" s="35"/>
      <c r="Q61" s="80" t="str">
        <f t="shared" si="1"/>
        <v/>
      </c>
    </row>
    <row r="62" spans="2:17" ht="25.15" customHeight="1" x14ac:dyDescent="0.4">
      <c r="B62" s="15">
        <v>4</v>
      </c>
      <c r="C62" s="18">
        <v>11</v>
      </c>
      <c r="D62" s="52"/>
      <c r="E62" s="28"/>
      <c r="F62" s="29"/>
      <c r="G62" s="92"/>
      <c r="H62" s="30"/>
      <c r="I62" s="82"/>
      <c r="J62" s="82"/>
      <c r="K62" s="29"/>
      <c r="L62" s="29"/>
      <c r="M62" s="87"/>
      <c r="N62" s="22">
        <f t="shared" si="0"/>
        <v>0</v>
      </c>
      <c r="O62" s="35"/>
      <c r="Q62" s="80" t="str">
        <f t="shared" si="1"/>
        <v/>
      </c>
    </row>
    <row r="63" spans="2:17" ht="25.15" customHeight="1" x14ac:dyDescent="0.4">
      <c r="B63" s="15">
        <v>4</v>
      </c>
      <c r="C63" s="18">
        <v>12</v>
      </c>
      <c r="D63" s="52"/>
      <c r="E63" s="28"/>
      <c r="F63" s="29"/>
      <c r="G63" s="92"/>
      <c r="H63" s="30"/>
      <c r="I63" s="82"/>
      <c r="J63" s="82"/>
      <c r="K63" s="29"/>
      <c r="L63" s="29"/>
      <c r="M63" s="87"/>
      <c r="N63" s="22">
        <f t="shared" si="0"/>
        <v>0</v>
      </c>
      <c r="O63" s="35"/>
      <c r="Q63" s="80" t="str">
        <f t="shared" si="1"/>
        <v/>
      </c>
    </row>
    <row r="64" spans="2:17" ht="25.15" customHeight="1" x14ac:dyDescent="0.4">
      <c r="B64" s="15">
        <v>4</v>
      </c>
      <c r="C64" s="18">
        <v>13</v>
      </c>
      <c r="D64" s="52"/>
      <c r="E64" s="28"/>
      <c r="F64" s="29"/>
      <c r="G64" s="92"/>
      <c r="H64" s="30"/>
      <c r="I64" s="82"/>
      <c r="J64" s="82"/>
      <c r="K64" s="29"/>
      <c r="L64" s="29"/>
      <c r="M64" s="87"/>
      <c r="N64" s="22">
        <f t="shared" si="0"/>
        <v>0</v>
      </c>
      <c r="O64" s="35"/>
      <c r="Q64" s="80" t="str">
        <f t="shared" si="1"/>
        <v/>
      </c>
    </row>
    <row r="65" spans="2:17" ht="25.15" customHeight="1" thickBot="1" x14ac:dyDescent="0.45">
      <c r="B65" s="15">
        <v>4</v>
      </c>
      <c r="C65" s="18">
        <v>14</v>
      </c>
      <c r="D65" s="53"/>
      <c r="E65" s="31"/>
      <c r="F65" s="32"/>
      <c r="G65" s="95"/>
      <c r="H65" s="33"/>
      <c r="I65" s="85"/>
      <c r="J65" s="85"/>
      <c r="K65" s="32"/>
      <c r="L65" s="32"/>
      <c r="M65" s="90"/>
      <c r="N65" s="23">
        <f t="shared" si="0"/>
        <v>0</v>
      </c>
      <c r="O65" s="36"/>
      <c r="Q65" s="80" t="str">
        <f t="shared" si="1"/>
        <v/>
      </c>
    </row>
    <row r="66" spans="2:17" ht="25.15" customHeight="1" x14ac:dyDescent="0.4">
      <c r="B66" s="15">
        <v>5</v>
      </c>
      <c r="C66" s="18">
        <v>1</v>
      </c>
      <c r="D66" s="51"/>
      <c r="E66" s="24"/>
      <c r="F66" s="25"/>
      <c r="G66" s="26"/>
      <c r="H66" s="27"/>
      <c r="I66" s="81"/>
      <c r="J66" s="81"/>
      <c r="K66" s="25"/>
      <c r="L66" s="25"/>
      <c r="M66" s="86"/>
      <c r="N66" s="21">
        <f t="shared" si="0"/>
        <v>0</v>
      </c>
      <c r="O66" s="34"/>
      <c r="Q66" s="80" t="str">
        <f t="shared" si="1"/>
        <v/>
      </c>
    </row>
    <row r="67" spans="2:17" ht="25.15" customHeight="1" x14ac:dyDescent="0.4">
      <c r="B67" s="15">
        <v>5</v>
      </c>
      <c r="C67" s="18">
        <v>2</v>
      </c>
      <c r="D67" s="52"/>
      <c r="E67" s="28"/>
      <c r="F67" s="29"/>
      <c r="G67" s="92"/>
      <c r="H67" s="30"/>
      <c r="I67" s="82"/>
      <c r="J67" s="82"/>
      <c r="K67" s="29"/>
      <c r="L67" s="29"/>
      <c r="M67" s="87"/>
      <c r="N67" s="22">
        <f t="shared" si="0"/>
        <v>0</v>
      </c>
      <c r="O67" s="35"/>
      <c r="Q67" s="80" t="str">
        <f t="shared" si="1"/>
        <v/>
      </c>
    </row>
    <row r="68" spans="2:17" ht="25.15" customHeight="1" x14ac:dyDescent="0.4">
      <c r="B68" s="15">
        <v>5</v>
      </c>
      <c r="C68" s="18">
        <v>3</v>
      </c>
      <c r="D68" s="52"/>
      <c r="E68" s="28"/>
      <c r="F68" s="29"/>
      <c r="G68" s="92"/>
      <c r="H68" s="30"/>
      <c r="I68" s="82"/>
      <c r="J68" s="82"/>
      <c r="K68" s="29"/>
      <c r="L68" s="29"/>
      <c r="M68" s="87"/>
      <c r="N68" s="22">
        <f t="shared" si="0"/>
        <v>0</v>
      </c>
      <c r="O68" s="35"/>
      <c r="Q68" s="80" t="str">
        <f t="shared" si="1"/>
        <v/>
      </c>
    </row>
    <row r="69" spans="2:17" ht="25.15" customHeight="1" x14ac:dyDescent="0.4">
      <c r="B69" s="15">
        <v>5</v>
      </c>
      <c r="C69" s="18">
        <v>4</v>
      </c>
      <c r="D69" s="52"/>
      <c r="E69" s="28"/>
      <c r="F69" s="29"/>
      <c r="G69" s="92"/>
      <c r="H69" s="30"/>
      <c r="I69" s="82"/>
      <c r="J69" s="82"/>
      <c r="K69" s="29"/>
      <c r="L69" s="29"/>
      <c r="M69" s="87"/>
      <c r="N69" s="22">
        <f t="shared" ref="N69:N79" si="2">K69+L69</f>
        <v>0</v>
      </c>
      <c r="O69" s="35"/>
      <c r="Q69" s="80" t="str">
        <f t="shared" si="1"/>
        <v/>
      </c>
    </row>
    <row r="70" spans="2:17" ht="25.15" customHeight="1" x14ac:dyDescent="0.4">
      <c r="B70" s="15">
        <v>5</v>
      </c>
      <c r="C70" s="18">
        <v>5</v>
      </c>
      <c r="D70" s="52"/>
      <c r="E70" s="28"/>
      <c r="F70" s="29"/>
      <c r="G70" s="92"/>
      <c r="H70" s="30"/>
      <c r="I70" s="82"/>
      <c r="J70" s="82"/>
      <c r="K70" s="29"/>
      <c r="L70" s="29"/>
      <c r="M70" s="87"/>
      <c r="N70" s="22">
        <f t="shared" si="2"/>
        <v>0</v>
      </c>
      <c r="O70" s="35"/>
      <c r="Q70" s="80" t="str">
        <f t="shared" si="1"/>
        <v/>
      </c>
    </row>
    <row r="71" spans="2:17" ht="25.15" customHeight="1" x14ac:dyDescent="0.4">
      <c r="B71" s="15">
        <v>5</v>
      </c>
      <c r="C71" s="18">
        <v>6</v>
      </c>
      <c r="D71" s="52"/>
      <c r="E71" s="28"/>
      <c r="F71" s="29"/>
      <c r="G71" s="92"/>
      <c r="H71" s="30"/>
      <c r="I71" s="82"/>
      <c r="J71" s="82"/>
      <c r="K71" s="29"/>
      <c r="L71" s="29"/>
      <c r="M71" s="87"/>
      <c r="N71" s="22">
        <f t="shared" si="2"/>
        <v>0</v>
      </c>
      <c r="O71" s="35"/>
      <c r="Q71" s="80" t="str">
        <f t="shared" si="1"/>
        <v/>
      </c>
    </row>
    <row r="72" spans="2:17" ht="25.15" customHeight="1" x14ac:dyDescent="0.4">
      <c r="B72" s="15">
        <v>5</v>
      </c>
      <c r="C72" s="18">
        <v>7</v>
      </c>
      <c r="D72" s="52"/>
      <c r="E72" s="28"/>
      <c r="F72" s="29"/>
      <c r="G72" s="92"/>
      <c r="H72" s="30"/>
      <c r="I72" s="82"/>
      <c r="J72" s="82"/>
      <c r="K72" s="29"/>
      <c r="L72" s="29"/>
      <c r="M72" s="87"/>
      <c r="N72" s="22">
        <f t="shared" si="2"/>
        <v>0</v>
      </c>
      <c r="O72" s="35"/>
      <c r="Q72" s="80" t="str">
        <f t="shared" si="1"/>
        <v/>
      </c>
    </row>
    <row r="73" spans="2:17" ht="25.15" customHeight="1" x14ac:dyDescent="0.4">
      <c r="B73" s="15">
        <v>5</v>
      </c>
      <c r="C73" s="18">
        <v>8</v>
      </c>
      <c r="D73" s="52"/>
      <c r="E73" s="28"/>
      <c r="F73" s="29"/>
      <c r="G73" s="92"/>
      <c r="H73" s="30"/>
      <c r="I73" s="82"/>
      <c r="J73" s="82"/>
      <c r="K73" s="29"/>
      <c r="L73" s="29"/>
      <c r="M73" s="87"/>
      <c r="N73" s="22">
        <f t="shared" si="2"/>
        <v>0</v>
      </c>
      <c r="O73" s="35"/>
      <c r="Q73" s="80" t="str">
        <f t="shared" si="1"/>
        <v/>
      </c>
    </row>
    <row r="74" spans="2:17" ht="25.15" customHeight="1" x14ac:dyDescent="0.4">
      <c r="B74" s="15">
        <v>5</v>
      </c>
      <c r="C74" s="18">
        <v>9</v>
      </c>
      <c r="D74" s="52"/>
      <c r="E74" s="28"/>
      <c r="F74" s="29"/>
      <c r="G74" s="92"/>
      <c r="H74" s="30"/>
      <c r="I74" s="82"/>
      <c r="J74" s="82"/>
      <c r="K74" s="29"/>
      <c r="L74" s="29"/>
      <c r="M74" s="87"/>
      <c r="N74" s="22">
        <f t="shared" si="2"/>
        <v>0</v>
      </c>
      <c r="O74" s="35"/>
      <c r="Q74" s="80" t="str">
        <f t="shared" si="1"/>
        <v/>
      </c>
    </row>
    <row r="75" spans="2:17" ht="25.15" customHeight="1" x14ac:dyDescent="0.4">
      <c r="B75" s="15">
        <v>5</v>
      </c>
      <c r="C75" s="18">
        <v>10</v>
      </c>
      <c r="D75" s="52"/>
      <c r="E75" s="28"/>
      <c r="F75" s="29"/>
      <c r="G75" s="92"/>
      <c r="H75" s="30"/>
      <c r="I75" s="82"/>
      <c r="J75" s="82"/>
      <c r="K75" s="29"/>
      <c r="L75" s="29"/>
      <c r="M75" s="87"/>
      <c r="N75" s="22">
        <f t="shared" si="2"/>
        <v>0</v>
      </c>
      <c r="O75" s="35"/>
      <c r="Q75" s="80" t="str">
        <f t="shared" si="1"/>
        <v/>
      </c>
    </row>
    <row r="76" spans="2:17" ht="25.15" customHeight="1" x14ac:dyDescent="0.4">
      <c r="B76" s="15">
        <v>5</v>
      </c>
      <c r="C76" s="18">
        <v>11</v>
      </c>
      <c r="D76" s="52"/>
      <c r="E76" s="28"/>
      <c r="F76" s="29"/>
      <c r="G76" s="92"/>
      <c r="H76" s="30"/>
      <c r="I76" s="82"/>
      <c r="J76" s="82"/>
      <c r="K76" s="29"/>
      <c r="L76" s="29"/>
      <c r="M76" s="87"/>
      <c r="N76" s="22">
        <f t="shared" si="2"/>
        <v>0</v>
      </c>
      <c r="O76" s="35"/>
      <c r="Q76" s="80" t="str">
        <f t="shared" si="1"/>
        <v/>
      </c>
    </row>
    <row r="77" spans="2:17" ht="25.15" customHeight="1" x14ac:dyDescent="0.4">
      <c r="B77" s="15">
        <v>5</v>
      </c>
      <c r="C77" s="18">
        <v>12</v>
      </c>
      <c r="D77" s="52"/>
      <c r="E77" s="28"/>
      <c r="F77" s="29"/>
      <c r="G77" s="92"/>
      <c r="H77" s="30"/>
      <c r="I77" s="82"/>
      <c r="J77" s="82"/>
      <c r="K77" s="29"/>
      <c r="L77" s="29"/>
      <c r="M77" s="87"/>
      <c r="N77" s="22">
        <f t="shared" si="2"/>
        <v>0</v>
      </c>
      <c r="O77" s="35"/>
      <c r="Q77" s="80" t="str">
        <f t="shared" si="1"/>
        <v/>
      </c>
    </row>
    <row r="78" spans="2:17" ht="25.15" customHeight="1" x14ac:dyDescent="0.4">
      <c r="B78" s="15">
        <v>5</v>
      </c>
      <c r="C78" s="18">
        <v>13</v>
      </c>
      <c r="D78" s="52"/>
      <c r="E78" s="28"/>
      <c r="F78" s="29"/>
      <c r="G78" s="92"/>
      <c r="H78" s="30"/>
      <c r="I78" s="82"/>
      <c r="J78" s="82"/>
      <c r="K78" s="29"/>
      <c r="L78" s="29"/>
      <c r="M78" s="87"/>
      <c r="N78" s="22">
        <f t="shared" si="2"/>
        <v>0</v>
      </c>
      <c r="O78" s="35"/>
      <c r="Q78" s="80" t="str">
        <f t="shared" si="1"/>
        <v/>
      </c>
    </row>
    <row r="79" spans="2:17" ht="25.15" customHeight="1" thickBot="1" x14ac:dyDescent="0.45">
      <c r="B79" s="15">
        <v>5</v>
      </c>
      <c r="C79" s="18">
        <v>14</v>
      </c>
      <c r="D79" s="53"/>
      <c r="E79" s="31"/>
      <c r="F79" s="32"/>
      <c r="G79" s="95"/>
      <c r="H79" s="33"/>
      <c r="I79" s="85"/>
      <c r="J79" s="85"/>
      <c r="K79" s="32"/>
      <c r="L79" s="32"/>
      <c r="M79" s="90"/>
      <c r="N79" s="23">
        <f t="shared" si="2"/>
        <v>0</v>
      </c>
      <c r="O79" s="36"/>
      <c r="Q79" s="80" t="str">
        <f t="shared" si="1"/>
        <v/>
      </c>
    </row>
  </sheetData>
  <sheetProtection algorithmName="SHA-512" hashValue="1HJ3e4ZlBFxvIysARK2O/BrGVsTUxQCeQiptwnvwxfEX114kF/Obu4kPJ1oFdCbRfFCBuVRtrVPhRzTT6FPrrw==" saltValue="XuKdrmv5tVF/a17wTgfXmg==" spinCount="100000" sheet="1" selectLockedCells="1"/>
  <mergeCells count="16">
    <mergeCell ref="M7:N7"/>
    <mergeCell ref="M8:N8"/>
    <mergeCell ref="M9:N9"/>
    <mergeCell ref="M11:N11"/>
    <mergeCell ref="E4:F4"/>
    <mergeCell ref="E6:F6"/>
    <mergeCell ref="E9:F9"/>
    <mergeCell ref="E7:H7"/>
    <mergeCell ref="E8:H8"/>
    <mergeCell ref="M10:N10"/>
    <mergeCell ref="C9:D9"/>
    <mergeCell ref="C2:F2"/>
    <mergeCell ref="C4:D4"/>
    <mergeCell ref="C6:D6"/>
    <mergeCell ref="C7:D7"/>
    <mergeCell ref="C8:D8"/>
  </mergeCells>
  <phoneticPr fontId="2"/>
  <conditionalFormatting sqref="D14:J79">
    <cfRule type="expression" dxfId="10" priority="1">
      <formula>$K14&lt;0</formula>
    </cfRule>
  </conditionalFormatting>
  <dataValidations count="1">
    <dataValidation type="list" allowBlank="1" showInputMessage="1" showErrorMessage="1" sqref="M14:M79" xr:uid="{38D2D8C3-4799-478D-895D-1FEE96B8666F}">
      <formula1>"10%,8%,その他（非課税、不課税等）"</formula1>
    </dataValidation>
  </dataValidations>
  <pageMargins left="0.98425196850393704" right="0.59055118110236227" top="0.78740157480314965" bottom="0.59055118110236227" header="0.39370078740157483" footer="0.39370078740157483"/>
  <pageSetup paperSize="9" scale="74" fitToHeight="3" orientation="landscape" r:id="rId1"/>
  <headerFooter>
    <oddHeader>&amp;L【Kホールディングス株式会社】請求書入力シート&amp;R&amp;D &amp;T</oddHeader>
    <oddFooter>&amp;C&amp;9&amp;P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D643-CC2F-4B64-BD3D-1B41FACEF182}">
  <sheetPr codeName="Sheet3"/>
  <dimension ref="B1:N142"/>
  <sheetViews>
    <sheetView showGridLines="0" view="pageBreakPreview" zoomScaleNormal="100" zoomScaleSheetLayoutView="100" workbookViewId="0">
      <selection activeCell="B3" sqref="B3"/>
    </sheetView>
  </sheetViews>
  <sheetFormatPr defaultColWidth="8.75" defaultRowHeight="18" customHeight="1" x14ac:dyDescent="0.4"/>
  <cols>
    <col min="1" max="1" width="2.25" style="1" customWidth="1"/>
    <col min="2" max="2" width="9.25" style="1" customWidth="1"/>
    <col min="3" max="3" width="7.25" style="1" customWidth="1"/>
    <col min="4" max="4" width="10.75" style="1" customWidth="1"/>
    <col min="5" max="5" width="6.75" style="1" customWidth="1"/>
    <col min="6" max="6" width="6.625" style="1" bestFit="1" customWidth="1"/>
    <col min="7" max="7" width="9.75" style="1" customWidth="1"/>
    <col min="8" max="8" width="13.25" style="1" customWidth="1"/>
    <col min="9" max="9" width="9.75" style="1" customWidth="1"/>
    <col min="10" max="10" width="14.25" style="1" customWidth="1"/>
    <col min="11" max="11" width="10.75" style="1" customWidth="1"/>
    <col min="12" max="12" width="9.75" style="1" customWidth="1"/>
    <col min="13" max="13" width="2.25" style="1" customWidth="1"/>
    <col min="14" max="14" width="12.75" style="1" customWidth="1"/>
    <col min="15" max="15" width="0.875" style="1" customWidth="1"/>
    <col min="16" max="16384" width="8.75" style="1"/>
  </cols>
  <sheetData>
    <row r="1" spans="2:14" ht="4.1500000000000004" customHeight="1" x14ac:dyDescent="0.4"/>
    <row r="2" spans="2:14" ht="18" customHeight="1" x14ac:dyDescent="0.4">
      <c r="H2" s="4"/>
      <c r="N2" s="7" t="s">
        <v>17</v>
      </c>
    </row>
    <row r="3" spans="2:14" ht="18" customHeight="1" x14ac:dyDescent="0.4">
      <c r="B3" s="2" t="s">
        <v>84</v>
      </c>
    </row>
    <row r="4" spans="2:14" ht="12" customHeight="1" x14ac:dyDescent="0.4">
      <c r="J4" s="116" t="str">
        <f>IF(入力用!$E$9&lt;&gt;"",入力用!$E$9,"")</f>
        <v/>
      </c>
      <c r="K4" s="116"/>
      <c r="L4" s="116"/>
    </row>
    <row r="5" spans="2:14" ht="12" customHeight="1" x14ac:dyDescent="0.4">
      <c r="H5" s="8" t="s">
        <v>13</v>
      </c>
      <c r="J5" s="116"/>
      <c r="K5" s="116"/>
      <c r="L5" s="116"/>
    </row>
    <row r="6" spans="2:14" ht="19.899999999999999" customHeight="1" x14ac:dyDescent="0.4">
      <c r="B6" s="3" t="s">
        <v>14</v>
      </c>
      <c r="H6" s="16" t="str">
        <f>IF(入力用!$E$6&lt;&gt;"",入力用!$E$6,"")</f>
        <v/>
      </c>
      <c r="J6" s="117" t="str">
        <f>IF(入力用!$E$8&lt;&gt;"",入力用!$E$8,"")</f>
        <v/>
      </c>
      <c r="K6" s="117"/>
      <c r="L6" s="117"/>
    </row>
    <row r="7" spans="2:14" ht="4.1500000000000004" customHeight="1" x14ac:dyDescent="0.4"/>
    <row r="8" spans="2:14" ht="19.899999999999999" customHeight="1" x14ac:dyDescent="0.4">
      <c r="B8" s="121" t="s">
        <v>11</v>
      </c>
      <c r="C8" s="122"/>
      <c r="D8" s="123">
        <f>K25+L25</f>
        <v>0</v>
      </c>
      <c r="E8" s="124"/>
      <c r="G8" s="8" t="s">
        <v>12</v>
      </c>
      <c r="H8" s="37" t="str">
        <f>IF(入力用!$E$4&lt;&gt;"",入力用!$E$4,"")</f>
        <v/>
      </c>
      <c r="J8" s="118" t="str">
        <f>IF(入力用!$E$7&lt;&gt;"",入力用!$E$7,"")</f>
        <v/>
      </c>
      <c r="K8" s="118"/>
      <c r="L8" s="118"/>
    </row>
    <row r="9" spans="2:14" ht="4.1500000000000004" customHeight="1" x14ac:dyDescent="0.4"/>
    <row r="10" spans="2:14" ht="10.15" customHeight="1" x14ac:dyDescent="0.4">
      <c r="B10" s="115" t="s">
        <v>0</v>
      </c>
      <c r="C10" s="125" t="s">
        <v>1</v>
      </c>
      <c r="D10" s="125"/>
      <c r="E10" s="125"/>
      <c r="F10" s="126" t="s">
        <v>4</v>
      </c>
      <c r="G10" s="115" t="s">
        <v>5</v>
      </c>
      <c r="H10" s="115"/>
      <c r="I10" s="115" t="s">
        <v>6</v>
      </c>
      <c r="J10" s="115"/>
      <c r="K10" s="115" t="s">
        <v>7</v>
      </c>
      <c r="L10" s="115" t="s">
        <v>8</v>
      </c>
      <c r="M10" s="119" t="s">
        <v>21</v>
      </c>
      <c r="N10" s="115" t="s">
        <v>9</v>
      </c>
    </row>
    <row r="11" spans="2:14" ht="10.15" customHeight="1" x14ac:dyDescent="0.4">
      <c r="B11" s="115"/>
      <c r="C11" s="9" t="s">
        <v>2</v>
      </c>
      <c r="D11" s="9" t="s">
        <v>3</v>
      </c>
      <c r="E11" s="9" t="s">
        <v>10</v>
      </c>
      <c r="F11" s="126"/>
      <c r="G11" s="115"/>
      <c r="H11" s="115"/>
      <c r="I11" s="115"/>
      <c r="J11" s="115"/>
      <c r="K11" s="115"/>
      <c r="L11" s="115"/>
      <c r="M11" s="119"/>
      <c r="N11" s="115"/>
    </row>
    <row r="12" spans="2:14" ht="25.15" customHeight="1" x14ac:dyDescent="0.4">
      <c r="B12" s="39" t="str">
        <f>IF(入力用!D14&lt;&gt;"",入力用!D14,"")</f>
        <v/>
      </c>
      <c r="C12" s="40" t="str">
        <f>IF(入力用!E14&lt;&gt;"",入力用!E14,"")</f>
        <v/>
      </c>
      <c r="D12" s="41" t="str">
        <f>IF(入力用!F14&lt;&gt;"",入力用!F14,"")</f>
        <v/>
      </c>
      <c r="E12" s="42" t="str">
        <f>IF(入力用!G14&lt;&gt;"",入力用!G14,"")</f>
        <v/>
      </c>
      <c r="F12" s="43" t="str">
        <f>IF(入力用!H14&lt;&gt;"",入力用!H14,"")</f>
        <v/>
      </c>
      <c r="G12" s="114" t="str">
        <f>IF(入力用!I14&lt;&gt;"",入力用!I14,"")</f>
        <v/>
      </c>
      <c r="H12" s="114" t="str">
        <f>IF(入力用!J14&lt;&gt;"",入力用!J14,"")</f>
        <v/>
      </c>
      <c r="I12" s="114" t="str">
        <f>IF(入力用!J14&lt;&gt;"",入力用!J14,"")</f>
        <v/>
      </c>
      <c r="J12" s="114" t="str">
        <f>IF(入力用!L14&lt;&gt;"",入力用!L14,"")</f>
        <v/>
      </c>
      <c r="K12" s="44" t="str">
        <f>IF(入力用!K14&lt;&gt;"",入力用!K14,"")</f>
        <v/>
      </c>
      <c r="L12" s="44" t="str">
        <f>IF(入力用!L14&lt;&gt;"",入力用!L14,"")</f>
        <v/>
      </c>
      <c r="M12" s="45" t="str">
        <f>IF(入力用!M14="8%","*","")</f>
        <v/>
      </c>
      <c r="N12" s="46" t="str">
        <f>IF(入力用!O14&lt;&gt;"",入力用!O14,"")</f>
        <v/>
      </c>
    </row>
    <row r="13" spans="2:14" ht="25.15" customHeight="1" x14ac:dyDescent="0.4">
      <c r="B13" s="39" t="str">
        <f>IF(入力用!D15&lt;&gt;"",入力用!D15,"")</f>
        <v/>
      </c>
      <c r="C13" s="40" t="str">
        <f>IF(入力用!E15&lt;&gt;"",入力用!E15,"")</f>
        <v/>
      </c>
      <c r="D13" s="41" t="str">
        <f>IF(入力用!F15&lt;&gt;"",入力用!F15,"")</f>
        <v/>
      </c>
      <c r="E13" s="42" t="str">
        <f>IF(入力用!G15&lt;&gt;"",入力用!G15,"")</f>
        <v/>
      </c>
      <c r="F13" s="43" t="str">
        <f>IF(入力用!H15&lt;&gt;"",入力用!H15,"")</f>
        <v/>
      </c>
      <c r="G13" s="114" t="str">
        <f>IF(入力用!I15&lt;&gt;"",入力用!I15,"")</f>
        <v/>
      </c>
      <c r="H13" s="114" t="str">
        <f>IF(入力用!J15&lt;&gt;"",入力用!J15,"")</f>
        <v/>
      </c>
      <c r="I13" s="114" t="str">
        <f>IF(入力用!J15&lt;&gt;"",入力用!J15,"")</f>
        <v/>
      </c>
      <c r="J13" s="114" t="str">
        <f>IF(入力用!L15&lt;&gt;"",入力用!L15,"")</f>
        <v/>
      </c>
      <c r="K13" s="44" t="str">
        <f>IF(入力用!K15&lt;&gt;"",入力用!K15,"")</f>
        <v/>
      </c>
      <c r="L13" s="44" t="str">
        <f>IF(入力用!L15&lt;&gt;"",入力用!L15,"")</f>
        <v/>
      </c>
      <c r="M13" s="45" t="str">
        <f>IF(入力用!M15="8%","*","")</f>
        <v/>
      </c>
      <c r="N13" s="47"/>
    </row>
    <row r="14" spans="2:14" ht="25.15" customHeight="1" x14ac:dyDescent="0.4">
      <c r="B14" s="39" t="str">
        <f>IF(入力用!D16&lt;&gt;"",入力用!D16,"")</f>
        <v/>
      </c>
      <c r="C14" s="40" t="str">
        <f>IF(入力用!E16&lt;&gt;"",入力用!E16,"")</f>
        <v/>
      </c>
      <c r="D14" s="41" t="str">
        <f>IF(入力用!F16&lt;&gt;"",入力用!F16,"")</f>
        <v/>
      </c>
      <c r="E14" s="42" t="str">
        <f>IF(入力用!G16&lt;&gt;"",入力用!G16,"")</f>
        <v/>
      </c>
      <c r="F14" s="43" t="str">
        <f>IF(入力用!H16&lt;&gt;"",入力用!H16,"")</f>
        <v/>
      </c>
      <c r="G14" s="114" t="str">
        <f>IF(入力用!I16&lt;&gt;"",入力用!I16,"")</f>
        <v/>
      </c>
      <c r="H14" s="114" t="str">
        <f>IF(入力用!J16&lt;&gt;"",入力用!J16,"")</f>
        <v/>
      </c>
      <c r="I14" s="114" t="str">
        <f>IF(入力用!J16&lt;&gt;"",入力用!J16,"")</f>
        <v/>
      </c>
      <c r="J14" s="114" t="str">
        <f>IF(入力用!L16&lt;&gt;"",入力用!L16,"")</f>
        <v/>
      </c>
      <c r="K14" s="44" t="str">
        <f>IF(入力用!K16&lt;&gt;"",入力用!K16,"")</f>
        <v/>
      </c>
      <c r="L14" s="44" t="str">
        <f>IF(入力用!L16&lt;&gt;"",入力用!L16,"")</f>
        <v/>
      </c>
      <c r="M14" s="45" t="str">
        <f>IF(入力用!M16="8%","*","")</f>
        <v/>
      </c>
      <c r="N14" s="47"/>
    </row>
    <row r="15" spans="2:14" ht="25.15" customHeight="1" x14ac:dyDescent="0.4">
      <c r="B15" s="39" t="str">
        <f>IF(入力用!D17&lt;&gt;"",入力用!D17,"")</f>
        <v/>
      </c>
      <c r="C15" s="40" t="str">
        <f>IF(入力用!E17&lt;&gt;"",入力用!E17,"")</f>
        <v/>
      </c>
      <c r="D15" s="41" t="str">
        <f>IF(入力用!F17&lt;&gt;"",入力用!F17,"")</f>
        <v/>
      </c>
      <c r="E15" s="42" t="str">
        <f>IF(入力用!G17&lt;&gt;"",入力用!G17,"")</f>
        <v/>
      </c>
      <c r="F15" s="43" t="str">
        <f>IF(入力用!H17&lt;&gt;"",入力用!H17,"")</f>
        <v/>
      </c>
      <c r="G15" s="114" t="str">
        <f>IF(入力用!I17&lt;&gt;"",入力用!I17,"")</f>
        <v/>
      </c>
      <c r="H15" s="114" t="str">
        <f>IF(入力用!J17&lt;&gt;"",入力用!J17,"")</f>
        <v/>
      </c>
      <c r="I15" s="114" t="str">
        <f>IF(入力用!J17&lt;&gt;"",入力用!J17,"")</f>
        <v/>
      </c>
      <c r="J15" s="114" t="str">
        <f>IF(入力用!L17&lt;&gt;"",入力用!L17,"")</f>
        <v/>
      </c>
      <c r="K15" s="44" t="str">
        <f>IF(入力用!K17&lt;&gt;"",入力用!K17,"")</f>
        <v/>
      </c>
      <c r="L15" s="44" t="str">
        <f>IF(入力用!L17&lt;&gt;"",入力用!L17,"")</f>
        <v/>
      </c>
      <c r="M15" s="45" t="str">
        <f>IF(入力用!M17="8%","*","")</f>
        <v/>
      </c>
      <c r="N15" s="47"/>
    </row>
    <row r="16" spans="2:14" ht="25.15" customHeight="1" x14ac:dyDescent="0.4">
      <c r="B16" s="39" t="str">
        <f>IF(入力用!D18&lt;&gt;"",入力用!D18,"")</f>
        <v/>
      </c>
      <c r="C16" s="40" t="str">
        <f>IF(入力用!E18&lt;&gt;"",入力用!E18,"")</f>
        <v/>
      </c>
      <c r="D16" s="41" t="str">
        <f>IF(入力用!F18&lt;&gt;"",入力用!F18,"")</f>
        <v/>
      </c>
      <c r="E16" s="42" t="str">
        <f>IF(入力用!G18&lt;&gt;"",入力用!G18,"")</f>
        <v/>
      </c>
      <c r="F16" s="43" t="str">
        <f>IF(入力用!H18&lt;&gt;"",入力用!H18,"")</f>
        <v/>
      </c>
      <c r="G16" s="114" t="str">
        <f>IF(入力用!I18&lt;&gt;"",入力用!I18,"")</f>
        <v/>
      </c>
      <c r="H16" s="114" t="str">
        <f>IF(入力用!J18&lt;&gt;"",入力用!J18,"")</f>
        <v/>
      </c>
      <c r="I16" s="114" t="str">
        <f>IF(入力用!J18&lt;&gt;"",入力用!J18,"")</f>
        <v/>
      </c>
      <c r="J16" s="114" t="str">
        <f>IF(入力用!L18&lt;&gt;"",入力用!L18,"")</f>
        <v/>
      </c>
      <c r="K16" s="44" t="str">
        <f>IF(入力用!K18&lt;&gt;"",入力用!K18,"")</f>
        <v/>
      </c>
      <c r="L16" s="44" t="str">
        <f>IF(入力用!L18&lt;&gt;"",入力用!L18,"")</f>
        <v/>
      </c>
      <c r="M16" s="45" t="str">
        <f>IF(入力用!M18="8%","*","")</f>
        <v/>
      </c>
      <c r="N16" s="47"/>
    </row>
    <row r="17" spans="2:14" ht="25.15" customHeight="1" x14ac:dyDescent="0.4">
      <c r="B17" s="39" t="str">
        <f>IF(入力用!D19&lt;&gt;"",入力用!D19,"")</f>
        <v/>
      </c>
      <c r="C17" s="40" t="str">
        <f>IF(入力用!E19&lt;&gt;"",入力用!E19,"")</f>
        <v/>
      </c>
      <c r="D17" s="41" t="str">
        <f>IF(入力用!F19&lt;&gt;"",入力用!F19,"")</f>
        <v/>
      </c>
      <c r="E17" s="42" t="str">
        <f>IF(入力用!G19&lt;&gt;"",入力用!G19,"")</f>
        <v/>
      </c>
      <c r="F17" s="43" t="str">
        <f>IF(入力用!H19&lt;&gt;"",入力用!H19,"")</f>
        <v/>
      </c>
      <c r="G17" s="114" t="str">
        <f>IF(入力用!I19&lt;&gt;"",入力用!I19,"")</f>
        <v/>
      </c>
      <c r="H17" s="114" t="str">
        <f>IF(入力用!J19&lt;&gt;"",入力用!J19,"")</f>
        <v/>
      </c>
      <c r="I17" s="114" t="str">
        <f>IF(入力用!J19&lt;&gt;"",入力用!J19,"")</f>
        <v/>
      </c>
      <c r="J17" s="114" t="str">
        <f>IF(入力用!L19&lt;&gt;"",入力用!L19,"")</f>
        <v/>
      </c>
      <c r="K17" s="44" t="str">
        <f>IF(入力用!K19&lt;&gt;"",入力用!K19,"")</f>
        <v/>
      </c>
      <c r="L17" s="44" t="str">
        <f>IF(入力用!L19&lt;&gt;"",入力用!L19,"")</f>
        <v/>
      </c>
      <c r="M17" s="45" t="str">
        <f>IF(入力用!M19="8%","*","")</f>
        <v/>
      </c>
      <c r="N17" s="47"/>
    </row>
    <row r="18" spans="2:14" ht="25.15" customHeight="1" x14ac:dyDescent="0.4">
      <c r="B18" s="39" t="str">
        <f>IF(入力用!D20&lt;&gt;"",入力用!D20,"")</f>
        <v/>
      </c>
      <c r="C18" s="40" t="str">
        <f>IF(入力用!E20&lt;&gt;"",入力用!E20,"")</f>
        <v/>
      </c>
      <c r="D18" s="41" t="str">
        <f>IF(入力用!F20&lt;&gt;"",入力用!F20,"")</f>
        <v/>
      </c>
      <c r="E18" s="42" t="str">
        <f>IF(入力用!G20&lt;&gt;"",入力用!G20,"")</f>
        <v/>
      </c>
      <c r="F18" s="43" t="str">
        <f>IF(入力用!H20&lt;&gt;"",入力用!H20,"")</f>
        <v/>
      </c>
      <c r="G18" s="114" t="str">
        <f>IF(入力用!I20&lt;&gt;"",入力用!I20,"")</f>
        <v/>
      </c>
      <c r="H18" s="114" t="str">
        <f>IF(入力用!J20&lt;&gt;"",入力用!J20,"")</f>
        <v/>
      </c>
      <c r="I18" s="114" t="str">
        <f>IF(入力用!J20&lt;&gt;"",入力用!J20,"")</f>
        <v/>
      </c>
      <c r="J18" s="114" t="str">
        <f>IF(入力用!L20&lt;&gt;"",入力用!L20,"")</f>
        <v/>
      </c>
      <c r="K18" s="44" t="str">
        <f>IF(入力用!K20&lt;&gt;"",入力用!K20,"")</f>
        <v/>
      </c>
      <c r="L18" s="44" t="str">
        <f>IF(入力用!L20&lt;&gt;"",入力用!L20,"")</f>
        <v/>
      </c>
      <c r="M18" s="45" t="str">
        <f>IF(入力用!M20="8%","*","")</f>
        <v/>
      </c>
      <c r="N18" s="47"/>
    </row>
    <row r="19" spans="2:14" ht="25.15" customHeight="1" x14ac:dyDescent="0.4">
      <c r="B19" s="39" t="str">
        <f>IF(入力用!D21&lt;&gt;"",入力用!D21,"")</f>
        <v/>
      </c>
      <c r="C19" s="40" t="str">
        <f>IF(入力用!E21&lt;&gt;"",入力用!E21,"")</f>
        <v/>
      </c>
      <c r="D19" s="41" t="str">
        <f>IF(入力用!F21&lt;&gt;"",入力用!F21,"")</f>
        <v/>
      </c>
      <c r="E19" s="42" t="str">
        <f>IF(入力用!G21&lt;&gt;"",入力用!G21,"")</f>
        <v/>
      </c>
      <c r="F19" s="43" t="str">
        <f>IF(入力用!H21&lt;&gt;"",入力用!H21,"")</f>
        <v/>
      </c>
      <c r="G19" s="114" t="str">
        <f>IF(入力用!I21&lt;&gt;"",入力用!I21,"")</f>
        <v/>
      </c>
      <c r="H19" s="114" t="str">
        <f>IF(入力用!J21&lt;&gt;"",入力用!J21,"")</f>
        <v/>
      </c>
      <c r="I19" s="114" t="str">
        <f>IF(入力用!J21&lt;&gt;"",入力用!J21,"")</f>
        <v/>
      </c>
      <c r="J19" s="114" t="str">
        <f>IF(入力用!L21&lt;&gt;"",入力用!L21,"")</f>
        <v/>
      </c>
      <c r="K19" s="44" t="str">
        <f>IF(入力用!K21&lt;&gt;"",入力用!K21,"")</f>
        <v/>
      </c>
      <c r="L19" s="44" t="str">
        <f>IF(入力用!L21&lt;&gt;"",入力用!L21,"")</f>
        <v/>
      </c>
      <c r="M19" s="45" t="str">
        <f>IF(入力用!M21="8%","*","")</f>
        <v/>
      </c>
      <c r="N19" s="47"/>
    </row>
    <row r="20" spans="2:14" ht="25.15" customHeight="1" x14ac:dyDescent="0.4">
      <c r="B20" s="39" t="str">
        <f>IF(入力用!D22&lt;&gt;"",入力用!D22,"")</f>
        <v/>
      </c>
      <c r="C20" s="40" t="str">
        <f>IF(入力用!E22&lt;&gt;"",入力用!E22,"")</f>
        <v/>
      </c>
      <c r="D20" s="41" t="str">
        <f>IF(入力用!F22&lt;&gt;"",入力用!F22,"")</f>
        <v/>
      </c>
      <c r="E20" s="42" t="str">
        <f>IF(入力用!G22&lt;&gt;"",入力用!G22,"")</f>
        <v/>
      </c>
      <c r="F20" s="43" t="str">
        <f>IF(入力用!H22&lt;&gt;"",入力用!H22,"")</f>
        <v/>
      </c>
      <c r="G20" s="114" t="str">
        <f>IF(入力用!I22&lt;&gt;"",入力用!I22,"")</f>
        <v/>
      </c>
      <c r="H20" s="114" t="str">
        <f>IF(入力用!J22&lt;&gt;"",入力用!J22,"")</f>
        <v/>
      </c>
      <c r="I20" s="114" t="str">
        <f>IF(入力用!J22&lt;&gt;"",入力用!J22,"")</f>
        <v/>
      </c>
      <c r="J20" s="114" t="str">
        <f>IF(入力用!L22&lt;&gt;"",入力用!L22,"")</f>
        <v/>
      </c>
      <c r="K20" s="44" t="str">
        <f>IF(入力用!K22&lt;&gt;"",入力用!K22,"")</f>
        <v/>
      </c>
      <c r="L20" s="44" t="str">
        <f>IF(入力用!L22&lt;&gt;"",入力用!L22,"")</f>
        <v/>
      </c>
      <c r="M20" s="45" t="str">
        <f>IF(入力用!M22="8%","*","")</f>
        <v/>
      </c>
      <c r="N20" s="47"/>
    </row>
    <row r="21" spans="2:14" ht="25.15" customHeight="1" x14ac:dyDescent="0.4">
      <c r="B21" s="39" t="str">
        <f>IF(入力用!D23&lt;&gt;"",入力用!D23,"")</f>
        <v/>
      </c>
      <c r="C21" s="40" t="str">
        <f>IF(入力用!E23&lt;&gt;"",入力用!E23,"")</f>
        <v/>
      </c>
      <c r="D21" s="41" t="str">
        <f>IF(入力用!F23&lt;&gt;"",入力用!F23,"")</f>
        <v/>
      </c>
      <c r="E21" s="42" t="str">
        <f>IF(入力用!G23&lt;&gt;"",入力用!G23,"")</f>
        <v/>
      </c>
      <c r="F21" s="43" t="str">
        <f>IF(入力用!H23&lt;&gt;"",入力用!H23,"")</f>
        <v/>
      </c>
      <c r="G21" s="114" t="str">
        <f>IF(入力用!I23&lt;&gt;"",入力用!I23,"")</f>
        <v/>
      </c>
      <c r="H21" s="114" t="str">
        <f>IF(入力用!J23&lt;&gt;"",入力用!J23,"")</f>
        <v/>
      </c>
      <c r="I21" s="114" t="str">
        <f>IF(入力用!J23&lt;&gt;"",入力用!J23,"")</f>
        <v/>
      </c>
      <c r="J21" s="114" t="str">
        <f>IF(入力用!L23&lt;&gt;"",入力用!L23,"")</f>
        <v/>
      </c>
      <c r="K21" s="44" t="str">
        <f>IF(入力用!K23&lt;&gt;"",入力用!K23,"")</f>
        <v/>
      </c>
      <c r="L21" s="44" t="str">
        <f>IF(入力用!L23&lt;&gt;"",入力用!L23,"")</f>
        <v/>
      </c>
      <c r="M21" s="45" t="str">
        <f>IF(入力用!M23="8%","*","")</f>
        <v/>
      </c>
      <c r="N21" s="47"/>
    </row>
    <row r="22" spans="2:14" ht="4.1500000000000004" customHeight="1" x14ac:dyDescent="0.4"/>
    <row r="23" spans="2:14" ht="19.899999999999999" customHeight="1" x14ac:dyDescent="0.4">
      <c r="C23" s="5"/>
      <c r="D23" s="5"/>
      <c r="E23" s="5"/>
      <c r="F23" s="5"/>
      <c r="G23" s="5"/>
      <c r="I23" s="115" t="s">
        <v>15</v>
      </c>
      <c r="J23" s="115"/>
      <c r="K23" s="48">
        <f>SUM(K12:K21)</f>
        <v>0</v>
      </c>
      <c r="L23" s="48">
        <f>SUM(L12:L21)</f>
        <v>0</v>
      </c>
      <c r="M23" s="49" t="s">
        <v>22</v>
      </c>
    </row>
    <row r="24" spans="2:14" ht="4.1500000000000004" customHeight="1" x14ac:dyDescent="0.4">
      <c r="B24" s="5"/>
      <c r="C24" s="5"/>
      <c r="D24" s="5"/>
      <c r="E24" s="5"/>
      <c r="F24" s="5"/>
      <c r="G24" s="5"/>
    </row>
    <row r="25" spans="2:14" ht="19.899999999999999" customHeight="1" x14ac:dyDescent="0.4">
      <c r="B25" s="5"/>
      <c r="C25" s="5"/>
      <c r="D25" s="5"/>
      <c r="E25" s="5"/>
      <c r="F25" s="5"/>
      <c r="G25" s="50"/>
      <c r="H25" s="50"/>
      <c r="I25" s="115" t="s">
        <v>16</v>
      </c>
      <c r="J25" s="115"/>
      <c r="K25" s="48">
        <f>入力用!K8</f>
        <v>0</v>
      </c>
      <c r="L25" s="48">
        <f>入力用!L8</f>
        <v>0</v>
      </c>
    </row>
    <row r="26" spans="2:14" ht="4.1500000000000004" customHeight="1" x14ac:dyDescent="0.4"/>
    <row r="27" spans="2:14" ht="19.899999999999999" customHeight="1" x14ac:dyDescent="0.4">
      <c r="I27" s="115" t="s">
        <v>20</v>
      </c>
      <c r="J27" s="38" t="s">
        <v>18</v>
      </c>
      <c r="K27" s="48">
        <f>SUMIF(入力用!M14:'入力用'!M68,"=10%",入力用!K14:'入力用'!K68)</f>
        <v>0</v>
      </c>
      <c r="L27" s="48">
        <f>SUMIF(入力用!M14:'入力用'!M68,"=10%",入力用!L14:'入力用'!L68)</f>
        <v>0</v>
      </c>
    </row>
    <row r="28" spans="2:14" ht="19.899999999999999" customHeight="1" x14ac:dyDescent="0.15">
      <c r="G28" s="120"/>
      <c r="H28" s="120"/>
      <c r="I28" s="115"/>
      <c r="J28" s="38" t="s">
        <v>19</v>
      </c>
      <c r="K28" s="48">
        <f>SUMIF(入力用!M13:'入力用'!M67,"=8%",入力用!K13:'入力用'!K67)</f>
        <v>0</v>
      </c>
      <c r="L28" s="48">
        <f>SUMIF(入力用!M13:'入力用'!M67,"=8%",入力用!L13:'入力用'!L67)</f>
        <v>0</v>
      </c>
      <c r="N28" s="6"/>
    </row>
    <row r="29" spans="2:14" ht="19.899999999999999" customHeight="1" x14ac:dyDescent="0.15">
      <c r="G29" s="120"/>
      <c r="H29" s="120"/>
      <c r="I29" s="115"/>
      <c r="J29" s="38" t="s">
        <v>75</v>
      </c>
      <c r="K29" s="48">
        <f>SUMIF(入力用!M14:'入力用'!M68,"その他（非課税、不課税等）",入力用!K14:'入力用'!K68)</f>
        <v>0</v>
      </c>
      <c r="L29" s="48">
        <f>SUMIF(入力用!M14:'入力用'!M68,"その他（非課税、不課税等）",入力用!L14:'入力用'!L68)</f>
        <v>0</v>
      </c>
      <c r="N29" s="96" t="s">
        <v>83</v>
      </c>
    </row>
    <row r="30" spans="2:14" ht="3.6" customHeight="1" x14ac:dyDescent="0.4"/>
    <row r="31" spans="2:14" ht="4.1500000000000004" customHeight="1" x14ac:dyDescent="0.4"/>
    <row r="32" spans="2:14" ht="18" customHeight="1" x14ac:dyDescent="0.4">
      <c r="H32" s="4"/>
      <c r="N32" s="7" t="s">
        <v>42</v>
      </c>
    </row>
    <row r="33" spans="2:14" ht="18" customHeight="1" x14ac:dyDescent="0.4">
      <c r="B33" s="2" t="s">
        <v>84</v>
      </c>
    </row>
    <row r="34" spans="2:14" ht="12" customHeight="1" x14ac:dyDescent="0.4">
      <c r="J34" s="116" t="str">
        <f>IF(入力用!$E$9&lt;&gt;"",入力用!$E$9,"")</f>
        <v/>
      </c>
      <c r="K34" s="116"/>
      <c r="L34" s="116"/>
    </row>
    <row r="35" spans="2:14" ht="12" customHeight="1" x14ac:dyDescent="0.4">
      <c r="H35" s="8" t="s">
        <v>13</v>
      </c>
      <c r="J35" s="116"/>
      <c r="K35" s="116"/>
      <c r="L35" s="116"/>
    </row>
    <row r="36" spans="2:14" ht="19.899999999999999" customHeight="1" x14ac:dyDescent="0.4">
      <c r="B36" s="3" t="s">
        <v>14</v>
      </c>
      <c r="H36" s="16" t="str">
        <f>IF(入力用!$E$6&lt;&gt;"",入力用!$E$6,"")</f>
        <v/>
      </c>
      <c r="J36" s="117" t="str">
        <f>IF(入力用!$E$8&lt;&gt;"",入力用!$E$8,"")</f>
        <v/>
      </c>
      <c r="K36" s="117"/>
      <c r="L36" s="117"/>
    </row>
    <row r="37" spans="2:14" ht="4.1500000000000004" customHeight="1" x14ac:dyDescent="0.4"/>
    <row r="38" spans="2:14" ht="19.899999999999999" customHeight="1" x14ac:dyDescent="0.4">
      <c r="B38" s="121"/>
      <c r="C38" s="122"/>
      <c r="D38" s="123"/>
      <c r="E38" s="124"/>
      <c r="G38" s="8" t="s">
        <v>12</v>
      </c>
      <c r="H38" s="37" t="str">
        <f>IF(入力用!$E$4&lt;&gt;"",入力用!$E$4,"")</f>
        <v/>
      </c>
      <c r="J38" s="118" t="str">
        <f>IF(入力用!$E$7&lt;&gt;"",入力用!$E$7,"")</f>
        <v/>
      </c>
      <c r="K38" s="118"/>
      <c r="L38" s="118"/>
    </row>
    <row r="39" spans="2:14" ht="4.1500000000000004" customHeight="1" x14ac:dyDescent="0.4"/>
    <row r="40" spans="2:14" ht="10.15" customHeight="1" x14ac:dyDescent="0.4">
      <c r="B40" s="115" t="s">
        <v>0</v>
      </c>
      <c r="C40" s="125" t="s">
        <v>1</v>
      </c>
      <c r="D40" s="125"/>
      <c r="E40" s="125"/>
      <c r="F40" s="126" t="s">
        <v>4</v>
      </c>
      <c r="G40" s="115" t="s">
        <v>5</v>
      </c>
      <c r="H40" s="115"/>
      <c r="I40" s="115" t="s">
        <v>6</v>
      </c>
      <c r="J40" s="115"/>
      <c r="K40" s="115" t="s">
        <v>7</v>
      </c>
      <c r="L40" s="115" t="s">
        <v>8</v>
      </c>
      <c r="M40" s="119" t="s">
        <v>21</v>
      </c>
      <c r="N40" s="115" t="s">
        <v>9</v>
      </c>
    </row>
    <row r="41" spans="2:14" ht="10.15" customHeight="1" x14ac:dyDescent="0.4">
      <c r="B41" s="115"/>
      <c r="C41" s="9" t="s">
        <v>2</v>
      </c>
      <c r="D41" s="9" t="s">
        <v>3</v>
      </c>
      <c r="E41" s="9" t="s">
        <v>10</v>
      </c>
      <c r="F41" s="126"/>
      <c r="G41" s="115"/>
      <c r="H41" s="115"/>
      <c r="I41" s="115"/>
      <c r="J41" s="115"/>
      <c r="K41" s="115"/>
      <c r="L41" s="115"/>
      <c r="M41" s="119"/>
      <c r="N41" s="115"/>
    </row>
    <row r="42" spans="2:14" ht="25.15" customHeight="1" x14ac:dyDescent="0.4">
      <c r="B42" s="39" t="str">
        <f>IF(入力用!D24&lt;&gt;"",入力用!D24,"")</f>
        <v/>
      </c>
      <c r="C42" s="40" t="str">
        <f>IF(入力用!E24&lt;&gt;"",入力用!E24,"")</f>
        <v/>
      </c>
      <c r="D42" s="41" t="str">
        <f>IF(入力用!F24&lt;&gt;"",入力用!F24,"")</f>
        <v/>
      </c>
      <c r="E42" s="42" t="str">
        <f>IF(入力用!G24&lt;&gt;"",入力用!G24,"")</f>
        <v/>
      </c>
      <c r="F42" s="79" t="str">
        <f>IF(入力用!H24&lt;&gt;"",入力用!H24,"")</f>
        <v/>
      </c>
      <c r="G42" s="114" t="str">
        <f>IF(入力用!I24&lt;&gt;"",入力用!I24,"")</f>
        <v/>
      </c>
      <c r="H42" s="114" t="str">
        <f>IF(入力用!J44&lt;&gt;"",入力用!J44,"")</f>
        <v/>
      </c>
      <c r="I42" s="114" t="str">
        <f>IF(入力用!J24&lt;&gt;"",入力用!J24,"")</f>
        <v/>
      </c>
      <c r="J42" s="114" t="str">
        <f>IF(入力用!L44&lt;&gt;"",入力用!L44,"")</f>
        <v/>
      </c>
      <c r="K42" s="44" t="str">
        <f>IF(入力用!K24&lt;&gt;"",入力用!K24,"")</f>
        <v/>
      </c>
      <c r="L42" s="44" t="str">
        <f>IF(入力用!L24&lt;&gt;"",入力用!L24,"")</f>
        <v/>
      </c>
      <c r="M42" s="45" t="str">
        <f>IF(入力用!M24="8%","*","")</f>
        <v/>
      </c>
      <c r="N42" s="46" t="str">
        <f>IF(入力用!O24&lt;&gt;"",入力用!O24,"")</f>
        <v/>
      </c>
    </row>
    <row r="43" spans="2:14" ht="25.15" customHeight="1" x14ac:dyDescent="0.4">
      <c r="B43" s="39" t="str">
        <f>IF(入力用!D25&lt;&gt;"",入力用!D25,"")</f>
        <v/>
      </c>
      <c r="C43" s="40" t="str">
        <f>IF(入力用!E25&lt;&gt;"",入力用!E25,"")</f>
        <v/>
      </c>
      <c r="D43" s="41" t="str">
        <f>IF(入力用!F25&lt;&gt;"",入力用!F25,"")</f>
        <v/>
      </c>
      <c r="E43" s="42" t="str">
        <f>IF(入力用!G25&lt;&gt;"",入力用!G25,"")</f>
        <v/>
      </c>
      <c r="F43" s="79" t="str">
        <f>IF(入力用!H25&lt;&gt;"",入力用!H25,"")</f>
        <v/>
      </c>
      <c r="G43" s="114" t="str">
        <f>IF(入力用!I25&lt;&gt;"",入力用!I25,"")</f>
        <v/>
      </c>
      <c r="H43" s="114" t="str">
        <f>IF(入力用!J45&lt;&gt;"",入力用!J45,"")</f>
        <v/>
      </c>
      <c r="I43" s="114" t="str">
        <f>IF(入力用!J25&lt;&gt;"",入力用!J25,"")</f>
        <v/>
      </c>
      <c r="J43" s="114" t="str">
        <f>IF(入力用!L45&lt;&gt;"",入力用!L45,"")</f>
        <v/>
      </c>
      <c r="K43" s="44" t="str">
        <f>IF(入力用!K25&lt;&gt;"",入力用!K25,"")</f>
        <v/>
      </c>
      <c r="L43" s="44" t="str">
        <f>IF(入力用!L25&lt;&gt;"",入力用!L25,"")</f>
        <v/>
      </c>
      <c r="M43" s="45" t="str">
        <f>IF(入力用!M25="8%","*","")</f>
        <v/>
      </c>
      <c r="N43" s="46" t="str">
        <f>IF(入力用!O25&lt;&gt;"",入力用!O25,"")</f>
        <v/>
      </c>
    </row>
    <row r="44" spans="2:14" ht="25.15" customHeight="1" x14ac:dyDescent="0.4">
      <c r="B44" s="39" t="str">
        <f>IF(入力用!D26&lt;&gt;"",入力用!D26,"")</f>
        <v/>
      </c>
      <c r="C44" s="40" t="str">
        <f>IF(入力用!E26&lt;&gt;"",入力用!E26,"")</f>
        <v/>
      </c>
      <c r="D44" s="41" t="str">
        <f>IF(入力用!F26&lt;&gt;"",入力用!F26,"")</f>
        <v/>
      </c>
      <c r="E44" s="42" t="str">
        <f>IF(入力用!G26&lt;&gt;"",入力用!G26,"")</f>
        <v/>
      </c>
      <c r="F44" s="79" t="str">
        <f>IF(入力用!H26&lt;&gt;"",入力用!H26,"")</f>
        <v/>
      </c>
      <c r="G44" s="114" t="str">
        <f>IF(入力用!I26&lt;&gt;"",入力用!I26,"")</f>
        <v/>
      </c>
      <c r="H44" s="114" t="str">
        <f>IF(入力用!J46&lt;&gt;"",入力用!J46,"")</f>
        <v/>
      </c>
      <c r="I44" s="114" t="str">
        <f>IF(入力用!J26&lt;&gt;"",入力用!J26,"")</f>
        <v/>
      </c>
      <c r="J44" s="114" t="str">
        <f>IF(入力用!L46&lt;&gt;"",入力用!L46,"")</f>
        <v/>
      </c>
      <c r="K44" s="44" t="str">
        <f>IF(入力用!K26&lt;&gt;"",入力用!K26,"")</f>
        <v/>
      </c>
      <c r="L44" s="44" t="str">
        <f>IF(入力用!L26&lt;&gt;"",入力用!L26,"")</f>
        <v/>
      </c>
      <c r="M44" s="45" t="str">
        <f>IF(入力用!M26="8%","*","")</f>
        <v/>
      </c>
      <c r="N44" s="46" t="str">
        <f>IF(入力用!O26&lt;&gt;"",入力用!O26,"")</f>
        <v/>
      </c>
    </row>
    <row r="45" spans="2:14" ht="25.15" customHeight="1" x14ac:dyDescent="0.4">
      <c r="B45" s="39" t="str">
        <f>IF(入力用!D27&lt;&gt;"",入力用!D27,"")</f>
        <v/>
      </c>
      <c r="C45" s="40" t="str">
        <f>IF(入力用!E27&lt;&gt;"",入力用!E27,"")</f>
        <v/>
      </c>
      <c r="D45" s="41" t="str">
        <f>IF(入力用!F27&lt;&gt;"",入力用!F27,"")</f>
        <v/>
      </c>
      <c r="E45" s="42" t="str">
        <f>IF(入力用!G27&lt;&gt;"",入力用!G27,"")</f>
        <v/>
      </c>
      <c r="F45" s="79" t="str">
        <f>IF(入力用!H27&lt;&gt;"",入力用!H27,"")</f>
        <v/>
      </c>
      <c r="G45" s="114" t="str">
        <f>IF(入力用!I27&lt;&gt;"",入力用!I27,"")</f>
        <v/>
      </c>
      <c r="H45" s="114" t="str">
        <f>IF(入力用!J47&lt;&gt;"",入力用!J47,"")</f>
        <v/>
      </c>
      <c r="I45" s="114" t="str">
        <f>IF(入力用!J27&lt;&gt;"",入力用!J27,"")</f>
        <v/>
      </c>
      <c r="J45" s="114" t="str">
        <f>IF(入力用!L47&lt;&gt;"",入力用!L47,"")</f>
        <v/>
      </c>
      <c r="K45" s="44" t="str">
        <f>IF(入力用!K27&lt;&gt;"",入力用!K27,"")</f>
        <v/>
      </c>
      <c r="L45" s="44" t="str">
        <f>IF(入力用!L27&lt;&gt;"",入力用!L27,"")</f>
        <v/>
      </c>
      <c r="M45" s="45" t="str">
        <f>IF(入力用!M27="8%","*","")</f>
        <v/>
      </c>
      <c r="N45" s="46" t="str">
        <f>IF(入力用!O27&lt;&gt;"",入力用!O27,"")</f>
        <v/>
      </c>
    </row>
    <row r="46" spans="2:14" ht="25.15" customHeight="1" x14ac:dyDescent="0.4">
      <c r="B46" s="39" t="str">
        <f>IF(入力用!D28&lt;&gt;"",入力用!D28,"")</f>
        <v/>
      </c>
      <c r="C46" s="40" t="str">
        <f>IF(入力用!E28&lt;&gt;"",入力用!E28,"")</f>
        <v/>
      </c>
      <c r="D46" s="41" t="str">
        <f>IF(入力用!F28&lt;&gt;"",入力用!F28,"")</f>
        <v/>
      </c>
      <c r="E46" s="42" t="str">
        <f>IF(入力用!G28&lt;&gt;"",入力用!G28,"")</f>
        <v/>
      </c>
      <c r="F46" s="79" t="str">
        <f>IF(入力用!H28&lt;&gt;"",入力用!H28,"")</f>
        <v/>
      </c>
      <c r="G46" s="114" t="str">
        <f>IF(入力用!I28&lt;&gt;"",入力用!I28,"")</f>
        <v/>
      </c>
      <c r="H46" s="114" t="str">
        <f>IF(入力用!J48&lt;&gt;"",入力用!J48,"")</f>
        <v/>
      </c>
      <c r="I46" s="114" t="str">
        <f>IF(入力用!J28&lt;&gt;"",入力用!J28,"")</f>
        <v/>
      </c>
      <c r="J46" s="114" t="str">
        <f>IF(入力用!L48&lt;&gt;"",入力用!L48,"")</f>
        <v/>
      </c>
      <c r="K46" s="44" t="str">
        <f>IF(入力用!K28&lt;&gt;"",入力用!K28,"")</f>
        <v/>
      </c>
      <c r="L46" s="44" t="str">
        <f>IF(入力用!L28&lt;&gt;"",入力用!L28,"")</f>
        <v/>
      </c>
      <c r="M46" s="45" t="str">
        <f>IF(入力用!M28="8%","*","")</f>
        <v/>
      </c>
      <c r="N46" s="46" t="str">
        <f>IF(入力用!O28&lt;&gt;"",入力用!O28,"")</f>
        <v/>
      </c>
    </row>
    <row r="47" spans="2:14" ht="25.15" customHeight="1" x14ac:dyDescent="0.4">
      <c r="B47" s="39" t="str">
        <f>IF(入力用!D29&lt;&gt;"",入力用!D29,"")</f>
        <v/>
      </c>
      <c r="C47" s="40" t="str">
        <f>IF(入力用!E29&lt;&gt;"",入力用!E29,"")</f>
        <v/>
      </c>
      <c r="D47" s="41" t="str">
        <f>IF(入力用!F29&lt;&gt;"",入力用!F29,"")</f>
        <v/>
      </c>
      <c r="E47" s="42" t="str">
        <f>IF(入力用!G29&lt;&gt;"",入力用!G29,"")</f>
        <v/>
      </c>
      <c r="F47" s="79" t="str">
        <f>IF(入力用!H29&lt;&gt;"",入力用!H29,"")</f>
        <v/>
      </c>
      <c r="G47" s="114" t="str">
        <f>IF(入力用!I29&lt;&gt;"",入力用!I29,"")</f>
        <v/>
      </c>
      <c r="H47" s="114" t="str">
        <f>IF(入力用!J49&lt;&gt;"",入力用!J49,"")</f>
        <v/>
      </c>
      <c r="I47" s="114" t="str">
        <f>IF(入力用!J29&lt;&gt;"",入力用!J29,"")</f>
        <v/>
      </c>
      <c r="J47" s="114" t="str">
        <f>IF(入力用!L49&lt;&gt;"",入力用!L49,"")</f>
        <v/>
      </c>
      <c r="K47" s="44" t="str">
        <f>IF(入力用!K29&lt;&gt;"",入力用!K29,"")</f>
        <v/>
      </c>
      <c r="L47" s="44" t="str">
        <f>IF(入力用!L29&lt;&gt;"",入力用!L29,"")</f>
        <v/>
      </c>
      <c r="M47" s="45" t="str">
        <f>IF(入力用!M29="8%","*","")</f>
        <v/>
      </c>
      <c r="N47" s="46" t="str">
        <f>IF(入力用!O29&lt;&gt;"",入力用!O29,"")</f>
        <v/>
      </c>
    </row>
    <row r="48" spans="2:14" ht="25.15" customHeight="1" x14ac:dyDescent="0.4">
      <c r="B48" s="39" t="str">
        <f>IF(入力用!D30&lt;&gt;"",入力用!D30,"")</f>
        <v/>
      </c>
      <c r="C48" s="40" t="str">
        <f>IF(入力用!E30&lt;&gt;"",入力用!E30,"")</f>
        <v/>
      </c>
      <c r="D48" s="41" t="str">
        <f>IF(入力用!F30&lt;&gt;"",入力用!F30,"")</f>
        <v/>
      </c>
      <c r="E48" s="42" t="str">
        <f>IF(入力用!G30&lt;&gt;"",入力用!G30,"")</f>
        <v/>
      </c>
      <c r="F48" s="79" t="str">
        <f>IF(入力用!H30&lt;&gt;"",入力用!H30,"")</f>
        <v/>
      </c>
      <c r="G48" s="114" t="str">
        <f>IF(入力用!I30&lt;&gt;"",入力用!I30,"")</f>
        <v/>
      </c>
      <c r="H48" s="114" t="str">
        <f>IF(入力用!J50&lt;&gt;"",入力用!J50,"")</f>
        <v/>
      </c>
      <c r="I48" s="114" t="str">
        <f>IF(入力用!J30&lt;&gt;"",入力用!J30,"")</f>
        <v/>
      </c>
      <c r="J48" s="114" t="str">
        <f>IF(入力用!L50&lt;&gt;"",入力用!L50,"")</f>
        <v/>
      </c>
      <c r="K48" s="44" t="str">
        <f>IF(入力用!K30&lt;&gt;"",入力用!K30,"")</f>
        <v/>
      </c>
      <c r="L48" s="44" t="str">
        <f>IF(入力用!L30&lt;&gt;"",入力用!L30,"")</f>
        <v/>
      </c>
      <c r="M48" s="45" t="str">
        <f>IF(入力用!M30="8%","*","")</f>
        <v/>
      </c>
      <c r="N48" s="46" t="str">
        <f>IF(入力用!O30&lt;&gt;"",入力用!O30,"")</f>
        <v/>
      </c>
    </row>
    <row r="49" spans="2:14" ht="25.15" customHeight="1" x14ac:dyDescent="0.4">
      <c r="B49" s="39" t="str">
        <f>IF(入力用!D31&lt;&gt;"",入力用!D31,"")</f>
        <v/>
      </c>
      <c r="C49" s="40" t="str">
        <f>IF(入力用!E31&lt;&gt;"",入力用!E31,"")</f>
        <v/>
      </c>
      <c r="D49" s="41" t="str">
        <f>IF(入力用!F31&lt;&gt;"",入力用!F31,"")</f>
        <v/>
      </c>
      <c r="E49" s="42" t="str">
        <f>IF(入力用!G31&lt;&gt;"",入力用!G31,"")</f>
        <v/>
      </c>
      <c r="F49" s="79" t="str">
        <f>IF(入力用!H31&lt;&gt;"",入力用!H31,"")</f>
        <v/>
      </c>
      <c r="G49" s="114" t="str">
        <f>IF(入力用!I31&lt;&gt;"",入力用!I31,"")</f>
        <v/>
      </c>
      <c r="H49" s="114" t="str">
        <f>IF(入力用!J51&lt;&gt;"",入力用!J51,"")</f>
        <v/>
      </c>
      <c r="I49" s="114" t="str">
        <f>IF(入力用!J31&lt;&gt;"",入力用!J31,"")</f>
        <v/>
      </c>
      <c r="J49" s="114" t="str">
        <f>IF(入力用!L51&lt;&gt;"",入力用!L51,"")</f>
        <v/>
      </c>
      <c r="K49" s="44" t="str">
        <f>IF(入力用!K31&lt;&gt;"",入力用!K31,"")</f>
        <v/>
      </c>
      <c r="L49" s="44" t="str">
        <f>IF(入力用!L31&lt;&gt;"",入力用!L31,"")</f>
        <v/>
      </c>
      <c r="M49" s="45" t="str">
        <f>IF(入力用!M31="8%","*","")</f>
        <v/>
      </c>
      <c r="N49" s="46" t="str">
        <f>IF(入力用!O31&lt;&gt;"",入力用!O31,"")</f>
        <v/>
      </c>
    </row>
    <row r="50" spans="2:14" ht="25.15" customHeight="1" x14ac:dyDescent="0.4">
      <c r="B50" s="39" t="str">
        <f>IF(入力用!D32&lt;&gt;"",入力用!D32,"")</f>
        <v/>
      </c>
      <c r="C50" s="40" t="str">
        <f>IF(入力用!E32&lt;&gt;"",入力用!E32,"")</f>
        <v/>
      </c>
      <c r="D50" s="41" t="str">
        <f>IF(入力用!F32&lt;&gt;"",入力用!F32,"")</f>
        <v/>
      </c>
      <c r="E50" s="42" t="str">
        <f>IF(入力用!G32&lt;&gt;"",入力用!G32,"")</f>
        <v/>
      </c>
      <c r="F50" s="79" t="str">
        <f>IF(入力用!H32&lt;&gt;"",入力用!H32,"")</f>
        <v/>
      </c>
      <c r="G50" s="114" t="str">
        <f>IF(入力用!I32&lt;&gt;"",入力用!I32,"")</f>
        <v/>
      </c>
      <c r="H50" s="114" t="str">
        <f>IF(入力用!J52&lt;&gt;"",入力用!J52,"")</f>
        <v/>
      </c>
      <c r="I50" s="114" t="str">
        <f>IF(入力用!J32&lt;&gt;"",入力用!J32,"")</f>
        <v/>
      </c>
      <c r="J50" s="114" t="str">
        <f>IF(入力用!L52&lt;&gt;"",入力用!L52,"")</f>
        <v/>
      </c>
      <c r="K50" s="44" t="str">
        <f>IF(入力用!K32&lt;&gt;"",入力用!K32,"")</f>
        <v/>
      </c>
      <c r="L50" s="44" t="str">
        <f>IF(入力用!L32&lt;&gt;"",入力用!L32,"")</f>
        <v/>
      </c>
      <c r="M50" s="45" t="str">
        <f>IF(入力用!M32="8%","*","")</f>
        <v/>
      </c>
      <c r="N50" s="46" t="str">
        <f>IF(入力用!O32&lt;&gt;"",入力用!O32,"")</f>
        <v/>
      </c>
    </row>
    <row r="51" spans="2:14" ht="25.15" customHeight="1" x14ac:dyDescent="0.4">
      <c r="B51" s="39" t="str">
        <f>IF(入力用!D33&lt;&gt;"",入力用!D33,"")</f>
        <v/>
      </c>
      <c r="C51" s="40" t="str">
        <f>IF(入力用!E33&lt;&gt;"",入力用!E33,"")</f>
        <v/>
      </c>
      <c r="D51" s="41" t="str">
        <f>IF(入力用!F33&lt;&gt;"",入力用!F33,"")</f>
        <v/>
      </c>
      <c r="E51" s="42" t="str">
        <f>IF(入力用!G33&lt;&gt;"",入力用!G33,"")</f>
        <v/>
      </c>
      <c r="F51" s="79" t="str">
        <f>IF(入力用!H33&lt;&gt;"",入力用!H33,"")</f>
        <v/>
      </c>
      <c r="G51" s="114" t="str">
        <f>IF(入力用!I33&lt;&gt;"",入力用!I33,"")</f>
        <v/>
      </c>
      <c r="H51" s="114" t="str">
        <f>IF(入力用!J53&lt;&gt;"",入力用!J53,"")</f>
        <v/>
      </c>
      <c r="I51" s="114" t="str">
        <f>IF(入力用!J33&lt;&gt;"",入力用!J33,"")</f>
        <v/>
      </c>
      <c r="J51" s="114" t="str">
        <f>IF(入力用!L53&lt;&gt;"",入力用!L53,"")</f>
        <v/>
      </c>
      <c r="K51" s="44" t="str">
        <f>IF(入力用!K33&lt;&gt;"",入力用!K33,"")</f>
        <v/>
      </c>
      <c r="L51" s="44" t="str">
        <f>IF(入力用!L33&lt;&gt;"",入力用!L33,"")</f>
        <v/>
      </c>
      <c r="M51" s="45" t="str">
        <f>IF(入力用!M33="8%","*","")</f>
        <v/>
      </c>
      <c r="N51" s="46" t="str">
        <f>IF(入力用!O33&lt;&gt;"",入力用!O33,"")</f>
        <v/>
      </c>
    </row>
    <row r="52" spans="2:14" ht="25.15" customHeight="1" x14ac:dyDescent="0.4">
      <c r="B52" s="39" t="str">
        <f>IF(入力用!D34&lt;&gt;"",入力用!D34,"")</f>
        <v/>
      </c>
      <c r="C52" s="40" t="str">
        <f>IF(入力用!E34&lt;&gt;"",入力用!E34,"")</f>
        <v/>
      </c>
      <c r="D52" s="41" t="str">
        <f>IF(入力用!F34&lt;&gt;"",入力用!F34,"")</f>
        <v/>
      </c>
      <c r="E52" s="42" t="str">
        <f>IF(入力用!G34&lt;&gt;"",入力用!G34,"")</f>
        <v/>
      </c>
      <c r="F52" s="79" t="str">
        <f>IF(入力用!H34&lt;&gt;"",入力用!H34,"")</f>
        <v/>
      </c>
      <c r="G52" s="114" t="str">
        <f>IF(入力用!I34&lt;&gt;"",入力用!I34,"")</f>
        <v/>
      </c>
      <c r="H52" s="114" t="str">
        <f>IF(入力用!J54&lt;&gt;"",入力用!J54,"")</f>
        <v/>
      </c>
      <c r="I52" s="114" t="str">
        <f>IF(入力用!J34&lt;&gt;"",入力用!J34,"")</f>
        <v/>
      </c>
      <c r="J52" s="114" t="str">
        <f>IF(入力用!L54&lt;&gt;"",入力用!L54,"")</f>
        <v/>
      </c>
      <c r="K52" s="44" t="str">
        <f>IF(入力用!K34&lt;&gt;"",入力用!K34,"")</f>
        <v/>
      </c>
      <c r="L52" s="44" t="str">
        <f>IF(入力用!L34&lt;&gt;"",入力用!L34,"")</f>
        <v/>
      </c>
      <c r="M52" s="45" t="str">
        <f>IF(入力用!M34="8%","*","")</f>
        <v/>
      </c>
      <c r="N52" s="46" t="str">
        <f>IF(入力用!O34&lt;&gt;"",入力用!O34,"")</f>
        <v/>
      </c>
    </row>
    <row r="53" spans="2:14" ht="25.15" customHeight="1" x14ac:dyDescent="0.4">
      <c r="B53" s="39" t="str">
        <f>IF(入力用!D35&lt;&gt;"",入力用!D35,"")</f>
        <v/>
      </c>
      <c r="C53" s="40" t="str">
        <f>IF(入力用!E35&lt;&gt;"",入力用!E35,"")</f>
        <v/>
      </c>
      <c r="D53" s="41" t="str">
        <f>IF(入力用!F35&lt;&gt;"",入力用!F35,"")</f>
        <v/>
      </c>
      <c r="E53" s="42" t="str">
        <f>IF(入力用!G35&lt;&gt;"",入力用!G35,"")</f>
        <v/>
      </c>
      <c r="F53" s="79" t="str">
        <f>IF(入力用!H35&lt;&gt;"",入力用!H35,"")</f>
        <v/>
      </c>
      <c r="G53" s="114" t="str">
        <f>IF(入力用!I35&lt;&gt;"",入力用!I35,"")</f>
        <v/>
      </c>
      <c r="H53" s="114" t="str">
        <f>IF(入力用!J55&lt;&gt;"",入力用!J55,"")</f>
        <v/>
      </c>
      <c r="I53" s="114" t="str">
        <f>IF(入力用!J35&lt;&gt;"",入力用!J35,"")</f>
        <v/>
      </c>
      <c r="J53" s="114" t="str">
        <f>IF(入力用!L55&lt;&gt;"",入力用!L55,"")</f>
        <v/>
      </c>
      <c r="K53" s="44" t="str">
        <f>IF(入力用!K35&lt;&gt;"",入力用!K35,"")</f>
        <v/>
      </c>
      <c r="L53" s="44" t="str">
        <f>IF(入力用!L35&lt;&gt;"",入力用!L35,"")</f>
        <v/>
      </c>
      <c r="M53" s="45" t="str">
        <f>IF(入力用!M35="8%","*","")</f>
        <v/>
      </c>
      <c r="N53" s="46" t="str">
        <f>IF(入力用!O35&lt;&gt;"",入力用!O35,"")</f>
        <v/>
      </c>
    </row>
    <row r="54" spans="2:14" ht="25.15" customHeight="1" x14ac:dyDescent="0.4">
      <c r="B54" s="39" t="str">
        <f>IF(入力用!D36&lt;&gt;"",入力用!D36,"")</f>
        <v/>
      </c>
      <c r="C54" s="40" t="str">
        <f>IF(入力用!E36&lt;&gt;"",入力用!E36,"")</f>
        <v/>
      </c>
      <c r="D54" s="41" t="str">
        <f>IF(入力用!F36&lt;&gt;"",入力用!F36,"")</f>
        <v/>
      </c>
      <c r="E54" s="42" t="str">
        <f>IF(入力用!G36&lt;&gt;"",入力用!G36,"")</f>
        <v/>
      </c>
      <c r="F54" s="79" t="str">
        <f>IF(入力用!H36&lt;&gt;"",入力用!H36,"")</f>
        <v/>
      </c>
      <c r="G54" s="114" t="str">
        <f>IF(入力用!I36&lt;&gt;"",入力用!I36,"")</f>
        <v/>
      </c>
      <c r="H54" s="114" t="str">
        <f>IF(入力用!J56&lt;&gt;"",入力用!J56,"")</f>
        <v/>
      </c>
      <c r="I54" s="114" t="str">
        <f>IF(入力用!J36&lt;&gt;"",入力用!J36,"")</f>
        <v/>
      </c>
      <c r="J54" s="114" t="str">
        <f>IF(入力用!L56&lt;&gt;"",入力用!L56,"")</f>
        <v/>
      </c>
      <c r="K54" s="44" t="str">
        <f>IF(入力用!K36&lt;&gt;"",入力用!K36,"")</f>
        <v/>
      </c>
      <c r="L54" s="44" t="str">
        <f>IF(入力用!L36&lt;&gt;"",入力用!L36,"")</f>
        <v/>
      </c>
      <c r="M54" s="45" t="str">
        <f>IF(入力用!M36="8%","*","")</f>
        <v/>
      </c>
      <c r="N54" s="46" t="str">
        <f>IF(入力用!O36&lt;&gt;"",入力用!O36,"")</f>
        <v/>
      </c>
    </row>
    <row r="55" spans="2:14" ht="25.15" customHeight="1" x14ac:dyDescent="0.4">
      <c r="B55" s="39" t="str">
        <f>IF(入力用!D37&lt;&gt;"",入力用!D37,"")</f>
        <v/>
      </c>
      <c r="C55" s="40" t="str">
        <f>IF(入力用!E37&lt;&gt;"",入力用!E37,"")</f>
        <v/>
      </c>
      <c r="D55" s="41" t="str">
        <f>IF(入力用!F37&lt;&gt;"",入力用!F37,"")</f>
        <v/>
      </c>
      <c r="E55" s="42" t="str">
        <f>IF(入力用!G37&lt;&gt;"",入力用!G37,"")</f>
        <v/>
      </c>
      <c r="F55" s="79" t="str">
        <f>IF(入力用!H37&lt;&gt;"",入力用!H37,"")</f>
        <v/>
      </c>
      <c r="G55" s="114" t="str">
        <f>IF(入力用!I37&lt;&gt;"",入力用!I37,"")</f>
        <v/>
      </c>
      <c r="H55" s="114" t="str">
        <f>IF(入力用!J57&lt;&gt;"",入力用!J57,"")</f>
        <v/>
      </c>
      <c r="I55" s="114" t="str">
        <f>IF(入力用!J37&lt;&gt;"",入力用!J37,"")</f>
        <v/>
      </c>
      <c r="J55" s="114" t="str">
        <f>IF(入力用!L57&lt;&gt;"",入力用!L57,"")</f>
        <v/>
      </c>
      <c r="K55" s="44" t="str">
        <f>IF(入力用!K37&lt;&gt;"",入力用!K37,"")</f>
        <v/>
      </c>
      <c r="L55" s="44" t="str">
        <f>IF(入力用!L37&lt;&gt;"",入力用!L37,"")</f>
        <v/>
      </c>
      <c r="M55" s="45" t="str">
        <f>IF(入力用!M37="8%","*","")</f>
        <v/>
      </c>
      <c r="N55" s="46" t="str">
        <f>IF(入力用!O37&lt;&gt;"",入力用!O37,"")</f>
        <v/>
      </c>
    </row>
    <row r="56" spans="2:14" ht="4.1500000000000004" customHeight="1" x14ac:dyDescent="0.4"/>
    <row r="57" spans="2:14" ht="19.899999999999999" customHeight="1" x14ac:dyDescent="0.4">
      <c r="C57" s="5"/>
      <c r="D57" s="5"/>
      <c r="E57" s="5"/>
      <c r="F57" s="5"/>
      <c r="G57" s="5"/>
      <c r="I57" s="115" t="s">
        <v>15</v>
      </c>
      <c r="J57" s="115"/>
      <c r="K57" s="48">
        <f>SUM(K42:K55)</f>
        <v>0</v>
      </c>
      <c r="L57" s="48">
        <f>SUM(L42:L55)</f>
        <v>0</v>
      </c>
      <c r="M57" s="49" t="s">
        <v>22</v>
      </c>
    </row>
    <row r="58" spans="2:14" ht="4.1500000000000004" customHeight="1" x14ac:dyDescent="0.4"/>
    <row r="59" spans="2:14" ht="4.1500000000000004" customHeight="1" x14ac:dyDescent="0.4"/>
    <row r="60" spans="2:14" ht="18" customHeight="1" x14ac:dyDescent="0.4">
      <c r="H60" s="4"/>
      <c r="N60" s="7" t="s">
        <v>43</v>
      </c>
    </row>
    <row r="61" spans="2:14" ht="18" customHeight="1" x14ac:dyDescent="0.4">
      <c r="B61" s="2" t="s">
        <v>84</v>
      </c>
    </row>
    <row r="62" spans="2:14" ht="12" customHeight="1" x14ac:dyDescent="0.4">
      <c r="J62" s="116" t="str">
        <f>IF(入力用!$E$9&lt;&gt;"",入力用!$E$9,"")</f>
        <v/>
      </c>
      <c r="K62" s="116"/>
      <c r="L62" s="116"/>
    </row>
    <row r="63" spans="2:14" ht="12" customHeight="1" x14ac:dyDescent="0.4">
      <c r="H63" s="8" t="s">
        <v>13</v>
      </c>
      <c r="J63" s="116"/>
      <c r="K63" s="116"/>
      <c r="L63" s="116"/>
    </row>
    <row r="64" spans="2:14" ht="19.899999999999999" customHeight="1" x14ac:dyDescent="0.4">
      <c r="B64" s="3" t="s">
        <v>14</v>
      </c>
      <c r="H64" s="16" t="str">
        <f>IF(入力用!$E$6&lt;&gt;"",入力用!$E$6,"")</f>
        <v/>
      </c>
      <c r="J64" s="117" t="str">
        <f>IF(入力用!$E$8&lt;&gt;"",入力用!$E$8,"")</f>
        <v/>
      </c>
      <c r="K64" s="117"/>
      <c r="L64" s="117"/>
    </row>
    <row r="65" spans="2:14" ht="4.1500000000000004" customHeight="1" x14ac:dyDescent="0.4"/>
    <row r="66" spans="2:14" ht="19.899999999999999" customHeight="1" x14ac:dyDescent="0.4">
      <c r="B66" s="121"/>
      <c r="C66" s="122"/>
      <c r="D66" s="123"/>
      <c r="E66" s="124"/>
      <c r="G66" s="8" t="s">
        <v>12</v>
      </c>
      <c r="H66" s="37" t="str">
        <f>IF(入力用!$E$4&lt;&gt;"",入力用!$E$4,"")</f>
        <v/>
      </c>
      <c r="J66" s="118" t="str">
        <f>IF(入力用!$E$7&lt;&gt;"",入力用!$E$7,"")</f>
        <v/>
      </c>
      <c r="K66" s="118"/>
      <c r="L66" s="118"/>
    </row>
    <row r="67" spans="2:14" ht="4.1500000000000004" customHeight="1" x14ac:dyDescent="0.4"/>
    <row r="68" spans="2:14" ht="10.15" customHeight="1" x14ac:dyDescent="0.4">
      <c r="B68" s="115" t="s">
        <v>0</v>
      </c>
      <c r="C68" s="125" t="s">
        <v>1</v>
      </c>
      <c r="D68" s="125"/>
      <c r="E68" s="125"/>
      <c r="F68" s="126" t="s">
        <v>4</v>
      </c>
      <c r="G68" s="115" t="s">
        <v>5</v>
      </c>
      <c r="H68" s="115"/>
      <c r="I68" s="115" t="s">
        <v>6</v>
      </c>
      <c r="J68" s="115"/>
      <c r="K68" s="115" t="s">
        <v>7</v>
      </c>
      <c r="L68" s="115" t="s">
        <v>8</v>
      </c>
      <c r="M68" s="119" t="s">
        <v>21</v>
      </c>
      <c r="N68" s="115" t="s">
        <v>9</v>
      </c>
    </row>
    <row r="69" spans="2:14" ht="10.15" customHeight="1" x14ac:dyDescent="0.4">
      <c r="B69" s="115"/>
      <c r="C69" s="9" t="s">
        <v>2</v>
      </c>
      <c r="D69" s="9" t="s">
        <v>3</v>
      </c>
      <c r="E69" s="9" t="s">
        <v>10</v>
      </c>
      <c r="F69" s="126"/>
      <c r="G69" s="115"/>
      <c r="H69" s="115"/>
      <c r="I69" s="115"/>
      <c r="J69" s="115"/>
      <c r="K69" s="115"/>
      <c r="L69" s="115"/>
      <c r="M69" s="119"/>
      <c r="N69" s="115"/>
    </row>
    <row r="70" spans="2:14" ht="25.15" customHeight="1" x14ac:dyDescent="0.4">
      <c r="B70" s="39" t="str">
        <f>IF(入力用!D38&lt;&gt;"",入力用!D38,"")</f>
        <v/>
      </c>
      <c r="C70" s="40" t="str">
        <f>IF(入力用!E38&lt;&gt;"",入力用!E38,"")</f>
        <v/>
      </c>
      <c r="D70" s="41" t="str">
        <f>IF(入力用!F38&lt;&gt;"",入力用!F38,"")</f>
        <v/>
      </c>
      <c r="E70" s="42" t="str">
        <f>IF(入力用!G38&lt;&gt;"",入力用!G38,"")</f>
        <v/>
      </c>
      <c r="F70" s="79" t="str">
        <f>IF(入力用!H38&lt;&gt;"",入力用!H38,"")</f>
        <v/>
      </c>
      <c r="G70" s="114" t="str">
        <f>IF(入力用!I38&lt;&gt;"",入力用!I38,"")</f>
        <v/>
      </c>
      <c r="H70" s="114" t="str">
        <f>IF(入力用!J72&lt;&gt;"",入力用!J72,"")</f>
        <v/>
      </c>
      <c r="I70" s="114" t="str">
        <f>IF(入力用!J38&lt;&gt;"",入力用!J38,"")</f>
        <v/>
      </c>
      <c r="J70" s="114" t="str">
        <f>IF(入力用!L72&lt;&gt;"",入力用!L72,"")</f>
        <v/>
      </c>
      <c r="K70" s="44" t="str">
        <f>IF(入力用!K38&lt;&gt;"",入力用!K38,"")</f>
        <v/>
      </c>
      <c r="L70" s="44" t="str">
        <f>IF(入力用!L38&lt;&gt;"",入力用!L38,"")</f>
        <v/>
      </c>
      <c r="M70" s="45" t="str">
        <f>IF(入力用!M38="8%","*","")</f>
        <v/>
      </c>
      <c r="N70" s="46" t="str">
        <f>IF(入力用!O38&lt;&gt;"",入力用!O38,"")</f>
        <v/>
      </c>
    </row>
    <row r="71" spans="2:14" ht="25.15" customHeight="1" x14ac:dyDescent="0.4">
      <c r="B71" s="39" t="str">
        <f>IF(入力用!D39&lt;&gt;"",入力用!D39,"")</f>
        <v/>
      </c>
      <c r="C71" s="40" t="str">
        <f>IF(入力用!E39&lt;&gt;"",入力用!E39,"")</f>
        <v/>
      </c>
      <c r="D71" s="41" t="str">
        <f>IF(入力用!F39&lt;&gt;"",入力用!F39,"")</f>
        <v/>
      </c>
      <c r="E71" s="42" t="str">
        <f>IF(入力用!G39&lt;&gt;"",入力用!G39,"")</f>
        <v/>
      </c>
      <c r="F71" s="79" t="str">
        <f>IF(入力用!H39&lt;&gt;"",入力用!H39,"")</f>
        <v/>
      </c>
      <c r="G71" s="114" t="str">
        <f>IF(入力用!I39&lt;&gt;"",入力用!I39,"")</f>
        <v/>
      </c>
      <c r="H71" s="114" t="str">
        <f>IF(入力用!J73&lt;&gt;"",入力用!J73,"")</f>
        <v/>
      </c>
      <c r="I71" s="114" t="str">
        <f>IF(入力用!J39&lt;&gt;"",入力用!J39,"")</f>
        <v/>
      </c>
      <c r="J71" s="114" t="str">
        <f>IF(入力用!L73&lt;&gt;"",入力用!L73,"")</f>
        <v/>
      </c>
      <c r="K71" s="44" t="str">
        <f>IF(入力用!K39&lt;&gt;"",入力用!K39,"")</f>
        <v/>
      </c>
      <c r="L71" s="44" t="str">
        <f>IF(入力用!L39&lt;&gt;"",入力用!L39,"")</f>
        <v/>
      </c>
      <c r="M71" s="45" t="str">
        <f>IF(入力用!M39="8%","*","")</f>
        <v/>
      </c>
      <c r="N71" s="46" t="str">
        <f>IF(入力用!O39&lt;&gt;"",入力用!O39,"")</f>
        <v/>
      </c>
    </row>
    <row r="72" spans="2:14" ht="25.15" customHeight="1" x14ac:dyDescent="0.4">
      <c r="B72" s="39" t="str">
        <f>IF(入力用!D40&lt;&gt;"",入力用!D40,"")</f>
        <v/>
      </c>
      <c r="C72" s="40" t="str">
        <f>IF(入力用!E40&lt;&gt;"",入力用!E40,"")</f>
        <v/>
      </c>
      <c r="D72" s="41" t="str">
        <f>IF(入力用!F40&lt;&gt;"",入力用!F40,"")</f>
        <v/>
      </c>
      <c r="E72" s="42" t="str">
        <f>IF(入力用!G40&lt;&gt;"",入力用!G40,"")</f>
        <v/>
      </c>
      <c r="F72" s="79" t="str">
        <f>IF(入力用!H40&lt;&gt;"",入力用!H40,"")</f>
        <v/>
      </c>
      <c r="G72" s="114" t="str">
        <f>IF(入力用!I40&lt;&gt;"",入力用!I40,"")</f>
        <v/>
      </c>
      <c r="H72" s="114" t="str">
        <f>IF(入力用!J74&lt;&gt;"",入力用!J74,"")</f>
        <v/>
      </c>
      <c r="I72" s="114" t="str">
        <f>IF(入力用!J40&lt;&gt;"",入力用!J40,"")</f>
        <v/>
      </c>
      <c r="J72" s="114" t="str">
        <f>IF(入力用!L74&lt;&gt;"",入力用!L74,"")</f>
        <v/>
      </c>
      <c r="K72" s="44" t="str">
        <f>IF(入力用!K40&lt;&gt;"",入力用!K40,"")</f>
        <v/>
      </c>
      <c r="L72" s="44" t="str">
        <f>IF(入力用!L40&lt;&gt;"",入力用!L40,"")</f>
        <v/>
      </c>
      <c r="M72" s="45" t="str">
        <f>IF(入力用!M40="8%","*","")</f>
        <v/>
      </c>
      <c r="N72" s="46" t="str">
        <f>IF(入力用!O40&lt;&gt;"",入力用!O40,"")</f>
        <v/>
      </c>
    </row>
    <row r="73" spans="2:14" ht="25.15" customHeight="1" x14ac:dyDescent="0.4">
      <c r="B73" s="39" t="str">
        <f>IF(入力用!D41&lt;&gt;"",入力用!D41,"")</f>
        <v/>
      </c>
      <c r="C73" s="40" t="str">
        <f>IF(入力用!E41&lt;&gt;"",入力用!E41,"")</f>
        <v/>
      </c>
      <c r="D73" s="41" t="str">
        <f>IF(入力用!F41&lt;&gt;"",入力用!F41,"")</f>
        <v/>
      </c>
      <c r="E73" s="42" t="str">
        <f>IF(入力用!G41&lt;&gt;"",入力用!G41,"")</f>
        <v/>
      </c>
      <c r="F73" s="79" t="str">
        <f>IF(入力用!H41&lt;&gt;"",入力用!H41,"")</f>
        <v/>
      </c>
      <c r="G73" s="114" t="str">
        <f>IF(入力用!I41&lt;&gt;"",入力用!I41,"")</f>
        <v/>
      </c>
      <c r="H73" s="114" t="str">
        <f>IF(入力用!J75&lt;&gt;"",入力用!J75,"")</f>
        <v/>
      </c>
      <c r="I73" s="114" t="str">
        <f>IF(入力用!J41&lt;&gt;"",入力用!J41,"")</f>
        <v/>
      </c>
      <c r="J73" s="114" t="str">
        <f>IF(入力用!L75&lt;&gt;"",入力用!L75,"")</f>
        <v/>
      </c>
      <c r="K73" s="44" t="str">
        <f>IF(入力用!K41&lt;&gt;"",入力用!K41,"")</f>
        <v/>
      </c>
      <c r="L73" s="44" t="str">
        <f>IF(入力用!L41&lt;&gt;"",入力用!L41,"")</f>
        <v/>
      </c>
      <c r="M73" s="45" t="str">
        <f>IF(入力用!M41="8%","*","")</f>
        <v/>
      </c>
      <c r="N73" s="46" t="str">
        <f>IF(入力用!O41&lt;&gt;"",入力用!O41,"")</f>
        <v/>
      </c>
    </row>
    <row r="74" spans="2:14" ht="25.15" customHeight="1" x14ac:dyDescent="0.4">
      <c r="B74" s="39" t="str">
        <f>IF(入力用!D42&lt;&gt;"",入力用!D42,"")</f>
        <v/>
      </c>
      <c r="C74" s="40" t="str">
        <f>IF(入力用!E42&lt;&gt;"",入力用!E42,"")</f>
        <v/>
      </c>
      <c r="D74" s="41" t="str">
        <f>IF(入力用!F42&lt;&gt;"",入力用!F42,"")</f>
        <v/>
      </c>
      <c r="E74" s="42" t="str">
        <f>IF(入力用!G42&lt;&gt;"",入力用!G42,"")</f>
        <v/>
      </c>
      <c r="F74" s="79" t="str">
        <f>IF(入力用!H42&lt;&gt;"",入力用!H42,"")</f>
        <v/>
      </c>
      <c r="G74" s="114" t="str">
        <f>IF(入力用!I42&lt;&gt;"",入力用!I42,"")</f>
        <v/>
      </c>
      <c r="H74" s="114" t="str">
        <f>IF(入力用!J76&lt;&gt;"",入力用!J76,"")</f>
        <v/>
      </c>
      <c r="I74" s="114" t="str">
        <f>IF(入力用!J42&lt;&gt;"",入力用!J42,"")</f>
        <v/>
      </c>
      <c r="J74" s="114" t="str">
        <f>IF(入力用!L76&lt;&gt;"",入力用!L76,"")</f>
        <v/>
      </c>
      <c r="K74" s="44" t="str">
        <f>IF(入力用!K42&lt;&gt;"",入力用!K42,"")</f>
        <v/>
      </c>
      <c r="L74" s="44" t="str">
        <f>IF(入力用!L42&lt;&gt;"",入力用!L42,"")</f>
        <v/>
      </c>
      <c r="M74" s="45" t="str">
        <f>IF(入力用!M42="8%","*","")</f>
        <v/>
      </c>
      <c r="N74" s="46" t="str">
        <f>IF(入力用!O42&lt;&gt;"",入力用!O42,"")</f>
        <v/>
      </c>
    </row>
    <row r="75" spans="2:14" ht="25.15" customHeight="1" x14ac:dyDescent="0.4">
      <c r="B75" s="39" t="str">
        <f>IF(入力用!D43&lt;&gt;"",入力用!D43,"")</f>
        <v/>
      </c>
      <c r="C75" s="40" t="str">
        <f>IF(入力用!E43&lt;&gt;"",入力用!E43,"")</f>
        <v/>
      </c>
      <c r="D75" s="41" t="str">
        <f>IF(入力用!F43&lt;&gt;"",入力用!F43,"")</f>
        <v/>
      </c>
      <c r="E75" s="42" t="str">
        <f>IF(入力用!G43&lt;&gt;"",入力用!G43,"")</f>
        <v/>
      </c>
      <c r="F75" s="79" t="str">
        <f>IF(入力用!H43&lt;&gt;"",入力用!H43,"")</f>
        <v/>
      </c>
      <c r="G75" s="114" t="str">
        <f>IF(入力用!I43&lt;&gt;"",入力用!I43,"")</f>
        <v/>
      </c>
      <c r="H75" s="114" t="str">
        <f>IF(入力用!J77&lt;&gt;"",入力用!J77,"")</f>
        <v/>
      </c>
      <c r="I75" s="114" t="str">
        <f>IF(入力用!J43&lt;&gt;"",入力用!J43,"")</f>
        <v/>
      </c>
      <c r="J75" s="114" t="str">
        <f>IF(入力用!L77&lt;&gt;"",入力用!L77,"")</f>
        <v/>
      </c>
      <c r="K75" s="44" t="str">
        <f>IF(入力用!K43&lt;&gt;"",入力用!K43,"")</f>
        <v/>
      </c>
      <c r="L75" s="44" t="str">
        <f>IF(入力用!L43&lt;&gt;"",入力用!L43,"")</f>
        <v/>
      </c>
      <c r="M75" s="45" t="str">
        <f>IF(入力用!M43="8%","*","")</f>
        <v/>
      </c>
      <c r="N75" s="46" t="str">
        <f>IF(入力用!O43&lt;&gt;"",入力用!O43,"")</f>
        <v/>
      </c>
    </row>
    <row r="76" spans="2:14" ht="25.15" customHeight="1" x14ac:dyDescent="0.4">
      <c r="B76" s="39" t="str">
        <f>IF(入力用!D44&lt;&gt;"",入力用!D44,"")</f>
        <v/>
      </c>
      <c r="C76" s="40" t="str">
        <f>IF(入力用!E44&lt;&gt;"",入力用!E44,"")</f>
        <v/>
      </c>
      <c r="D76" s="41" t="str">
        <f>IF(入力用!F44&lt;&gt;"",入力用!F44,"")</f>
        <v/>
      </c>
      <c r="E76" s="42" t="str">
        <f>IF(入力用!G44&lt;&gt;"",入力用!G44,"")</f>
        <v/>
      </c>
      <c r="F76" s="79" t="str">
        <f>IF(入力用!H44&lt;&gt;"",入力用!H44,"")</f>
        <v/>
      </c>
      <c r="G76" s="114" t="str">
        <f>IF(入力用!I44&lt;&gt;"",入力用!I44,"")</f>
        <v/>
      </c>
      <c r="H76" s="114" t="str">
        <f>IF(入力用!J78&lt;&gt;"",入力用!J78,"")</f>
        <v/>
      </c>
      <c r="I76" s="114" t="str">
        <f>IF(入力用!J44&lt;&gt;"",入力用!J44,"")</f>
        <v/>
      </c>
      <c r="J76" s="114" t="str">
        <f>IF(入力用!L78&lt;&gt;"",入力用!L78,"")</f>
        <v/>
      </c>
      <c r="K76" s="44" t="str">
        <f>IF(入力用!K44&lt;&gt;"",入力用!K44,"")</f>
        <v/>
      </c>
      <c r="L76" s="44" t="str">
        <f>IF(入力用!L44&lt;&gt;"",入力用!L44,"")</f>
        <v/>
      </c>
      <c r="M76" s="45" t="str">
        <f>IF(入力用!M44="8%","*","")</f>
        <v/>
      </c>
      <c r="N76" s="46" t="str">
        <f>IF(入力用!O44&lt;&gt;"",入力用!O44,"")</f>
        <v/>
      </c>
    </row>
    <row r="77" spans="2:14" ht="25.15" customHeight="1" x14ac:dyDescent="0.4">
      <c r="B77" s="39" t="str">
        <f>IF(入力用!D45&lt;&gt;"",入力用!D45,"")</f>
        <v/>
      </c>
      <c r="C77" s="40" t="str">
        <f>IF(入力用!E45&lt;&gt;"",入力用!E45,"")</f>
        <v/>
      </c>
      <c r="D77" s="41" t="str">
        <f>IF(入力用!F45&lt;&gt;"",入力用!F45,"")</f>
        <v/>
      </c>
      <c r="E77" s="42" t="str">
        <f>IF(入力用!G45&lt;&gt;"",入力用!G45,"")</f>
        <v/>
      </c>
      <c r="F77" s="79" t="str">
        <f>IF(入力用!H45&lt;&gt;"",入力用!H45,"")</f>
        <v/>
      </c>
      <c r="G77" s="114" t="str">
        <f>IF(入力用!I45&lt;&gt;"",入力用!I45,"")</f>
        <v/>
      </c>
      <c r="H77" s="114" t="str">
        <f>IF(入力用!J79&lt;&gt;"",入力用!J79,"")</f>
        <v/>
      </c>
      <c r="I77" s="114" t="str">
        <f>IF(入力用!J45&lt;&gt;"",入力用!J45,"")</f>
        <v/>
      </c>
      <c r="J77" s="114" t="str">
        <f>IF(入力用!L79&lt;&gt;"",入力用!L79,"")</f>
        <v/>
      </c>
      <c r="K77" s="44" t="str">
        <f>IF(入力用!K45&lt;&gt;"",入力用!K45,"")</f>
        <v/>
      </c>
      <c r="L77" s="44" t="str">
        <f>IF(入力用!L45&lt;&gt;"",入力用!L45,"")</f>
        <v/>
      </c>
      <c r="M77" s="45" t="str">
        <f>IF(入力用!M45="8%","*","")</f>
        <v/>
      </c>
      <c r="N77" s="46" t="str">
        <f>IF(入力用!O45&lt;&gt;"",入力用!O45,"")</f>
        <v/>
      </c>
    </row>
    <row r="78" spans="2:14" ht="25.15" customHeight="1" x14ac:dyDescent="0.4">
      <c r="B78" s="39" t="str">
        <f>IF(入力用!D46&lt;&gt;"",入力用!D46,"")</f>
        <v/>
      </c>
      <c r="C78" s="40" t="str">
        <f>IF(入力用!E46&lt;&gt;"",入力用!E46,"")</f>
        <v/>
      </c>
      <c r="D78" s="41" t="str">
        <f>IF(入力用!F46&lt;&gt;"",入力用!F46,"")</f>
        <v/>
      </c>
      <c r="E78" s="42" t="str">
        <f>IF(入力用!G46&lt;&gt;"",入力用!G46,"")</f>
        <v/>
      </c>
      <c r="F78" s="79" t="str">
        <f>IF(入力用!H46&lt;&gt;"",入力用!H46,"")</f>
        <v/>
      </c>
      <c r="G78" s="114" t="str">
        <f>IF(入力用!I46&lt;&gt;"",入力用!I46,"")</f>
        <v/>
      </c>
      <c r="H78" s="114" t="str">
        <f>IF(入力用!J80&lt;&gt;"",入力用!J80,"")</f>
        <v/>
      </c>
      <c r="I78" s="114" t="str">
        <f>IF(入力用!J46&lt;&gt;"",入力用!J46,"")</f>
        <v/>
      </c>
      <c r="J78" s="114" t="str">
        <f>IF(入力用!L80&lt;&gt;"",入力用!L80,"")</f>
        <v/>
      </c>
      <c r="K78" s="44" t="str">
        <f>IF(入力用!K46&lt;&gt;"",入力用!K46,"")</f>
        <v/>
      </c>
      <c r="L78" s="44" t="str">
        <f>IF(入力用!L46&lt;&gt;"",入力用!L46,"")</f>
        <v/>
      </c>
      <c r="M78" s="45" t="str">
        <f>IF(入力用!M46="8%","*","")</f>
        <v/>
      </c>
      <c r="N78" s="46" t="str">
        <f>IF(入力用!O46&lt;&gt;"",入力用!O46,"")</f>
        <v/>
      </c>
    </row>
    <row r="79" spans="2:14" ht="25.15" customHeight="1" x14ac:dyDescent="0.4">
      <c r="B79" s="39" t="str">
        <f>IF(入力用!D47&lt;&gt;"",入力用!D47,"")</f>
        <v/>
      </c>
      <c r="C79" s="40" t="str">
        <f>IF(入力用!E47&lt;&gt;"",入力用!E47,"")</f>
        <v/>
      </c>
      <c r="D79" s="41" t="str">
        <f>IF(入力用!F47&lt;&gt;"",入力用!F47,"")</f>
        <v/>
      </c>
      <c r="E79" s="42" t="str">
        <f>IF(入力用!G47&lt;&gt;"",入力用!G47,"")</f>
        <v/>
      </c>
      <c r="F79" s="79" t="str">
        <f>IF(入力用!H47&lt;&gt;"",入力用!H47,"")</f>
        <v/>
      </c>
      <c r="G79" s="114" t="str">
        <f>IF(入力用!I47&lt;&gt;"",入力用!I47,"")</f>
        <v/>
      </c>
      <c r="H79" s="114" t="str">
        <f>IF(入力用!J81&lt;&gt;"",入力用!J81,"")</f>
        <v/>
      </c>
      <c r="I79" s="114" t="str">
        <f>IF(入力用!J47&lt;&gt;"",入力用!J47,"")</f>
        <v/>
      </c>
      <c r="J79" s="114" t="str">
        <f>IF(入力用!L81&lt;&gt;"",入力用!L81,"")</f>
        <v/>
      </c>
      <c r="K79" s="44" t="str">
        <f>IF(入力用!K47&lt;&gt;"",入力用!K47,"")</f>
        <v/>
      </c>
      <c r="L79" s="44" t="str">
        <f>IF(入力用!L47&lt;&gt;"",入力用!L47,"")</f>
        <v/>
      </c>
      <c r="M79" s="45" t="str">
        <f>IF(入力用!M47="8%","*","")</f>
        <v/>
      </c>
      <c r="N79" s="46" t="str">
        <f>IF(入力用!O47&lt;&gt;"",入力用!O47,"")</f>
        <v/>
      </c>
    </row>
    <row r="80" spans="2:14" ht="25.15" customHeight="1" x14ac:dyDescent="0.4">
      <c r="B80" s="39" t="str">
        <f>IF(入力用!D48&lt;&gt;"",入力用!D48,"")</f>
        <v/>
      </c>
      <c r="C80" s="40" t="str">
        <f>IF(入力用!E48&lt;&gt;"",入力用!E48,"")</f>
        <v/>
      </c>
      <c r="D80" s="41" t="str">
        <f>IF(入力用!F48&lt;&gt;"",入力用!F48,"")</f>
        <v/>
      </c>
      <c r="E80" s="42" t="str">
        <f>IF(入力用!G48&lt;&gt;"",入力用!G48,"")</f>
        <v/>
      </c>
      <c r="F80" s="79" t="str">
        <f>IF(入力用!H48&lt;&gt;"",入力用!H48,"")</f>
        <v/>
      </c>
      <c r="G80" s="114" t="str">
        <f>IF(入力用!I48&lt;&gt;"",入力用!I48,"")</f>
        <v/>
      </c>
      <c r="H80" s="114" t="str">
        <f>IF(入力用!J82&lt;&gt;"",入力用!J82,"")</f>
        <v/>
      </c>
      <c r="I80" s="114" t="str">
        <f>IF(入力用!J48&lt;&gt;"",入力用!J48,"")</f>
        <v/>
      </c>
      <c r="J80" s="114" t="str">
        <f>IF(入力用!L82&lt;&gt;"",入力用!L82,"")</f>
        <v/>
      </c>
      <c r="K80" s="44" t="str">
        <f>IF(入力用!K48&lt;&gt;"",入力用!K48,"")</f>
        <v/>
      </c>
      <c r="L80" s="44" t="str">
        <f>IF(入力用!L48&lt;&gt;"",入力用!L48,"")</f>
        <v/>
      </c>
      <c r="M80" s="45" t="str">
        <f>IF(入力用!M48="8%","*","")</f>
        <v/>
      </c>
      <c r="N80" s="46" t="str">
        <f>IF(入力用!O48&lt;&gt;"",入力用!O48,"")</f>
        <v/>
      </c>
    </row>
    <row r="81" spans="2:14" ht="25.15" customHeight="1" x14ac:dyDescent="0.4">
      <c r="B81" s="39" t="str">
        <f>IF(入力用!D49&lt;&gt;"",入力用!D49,"")</f>
        <v/>
      </c>
      <c r="C81" s="40" t="str">
        <f>IF(入力用!E49&lt;&gt;"",入力用!E49,"")</f>
        <v/>
      </c>
      <c r="D81" s="41" t="str">
        <f>IF(入力用!F49&lt;&gt;"",入力用!F49,"")</f>
        <v/>
      </c>
      <c r="E81" s="42" t="str">
        <f>IF(入力用!G49&lt;&gt;"",入力用!G49,"")</f>
        <v/>
      </c>
      <c r="F81" s="79" t="str">
        <f>IF(入力用!H49&lt;&gt;"",入力用!H49,"")</f>
        <v/>
      </c>
      <c r="G81" s="114" t="str">
        <f>IF(入力用!I49&lt;&gt;"",入力用!I49,"")</f>
        <v/>
      </c>
      <c r="H81" s="114" t="str">
        <f>IF(入力用!J83&lt;&gt;"",入力用!J83,"")</f>
        <v/>
      </c>
      <c r="I81" s="114" t="str">
        <f>IF(入力用!J49&lt;&gt;"",入力用!J49,"")</f>
        <v/>
      </c>
      <c r="J81" s="114" t="str">
        <f>IF(入力用!L83&lt;&gt;"",入力用!L83,"")</f>
        <v/>
      </c>
      <c r="K81" s="44" t="str">
        <f>IF(入力用!K49&lt;&gt;"",入力用!K49,"")</f>
        <v/>
      </c>
      <c r="L81" s="44" t="str">
        <f>IF(入力用!L49&lt;&gt;"",入力用!L49,"")</f>
        <v/>
      </c>
      <c r="M81" s="45" t="str">
        <f>IF(入力用!M49="8%","*","")</f>
        <v/>
      </c>
      <c r="N81" s="46" t="str">
        <f>IF(入力用!O49&lt;&gt;"",入力用!O49,"")</f>
        <v/>
      </c>
    </row>
    <row r="82" spans="2:14" ht="25.15" customHeight="1" x14ac:dyDescent="0.4">
      <c r="B82" s="39" t="str">
        <f>IF(入力用!D50&lt;&gt;"",入力用!D50,"")</f>
        <v/>
      </c>
      <c r="C82" s="40" t="str">
        <f>IF(入力用!E50&lt;&gt;"",入力用!E50,"")</f>
        <v/>
      </c>
      <c r="D82" s="41" t="str">
        <f>IF(入力用!F50&lt;&gt;"",入力用!F50,"")</f>
        <v/>
      </c>
      <c r="E82" s="42" t="str">
        <f>IF(入力用!G50&lt;&gt;"",入力用!G50,"")</f>
        <v/>
      </c>
      <c r="F82" s="79" t="str">
        <f>IF(入力用!H50&lt;&gt;"",入力用!H50,"")</f>
        <v/>
      </c>
      <c r="G82" s="114" t="str">
        <f>IF(入力用!I50&lt;&gt;"",入力用!I50,"")</f>
        <v/>
      </c>
      <c r="H82" s="114" t="str">
        <f>IF(入力用!J84&lt;&gt;"",入力用!J84,"")</f>
        <v/>
      </c>
      <c r="I82" s="114" t="str">
        <f>IF(入力用!J50&lt;&gt;"",入力用!J50,"")</f>
        <v/>
      </c>
      <c r="J82" s="114" t="str">
        <f>IF(入力用!L84&lt;&gt;"",入力用!L84,"")</f>
        <v/>
      </c>
      <c r="K82" s="44" t="str">
        <f>IF(入力用!K50&lt;&gt;"",入力用!K50,"")</f>
        <v/>
      </c>
      <c r="L82" s="44" t="str">
        <f>IF(入力用!L50&lt;&gt;"",入力用!L50,"")</f>
        <v/>
      </c>
      <c r="M82" s="45" t="str">
        <f>IF(入力用!M50="8%","*","")</f>
        <v/>
      </c>
      <c r="N82" s="46" t="str">
        <f>IF(入力用!O50&lt;&gt;"",入力用!O50,"")</f>
        <v/>
      </c>
    </row>
    <row r="83" spans="2:14" ht="25.15" customHeight="1" x14ac:dyDescent="0.4">
      <c r="B83" s="39" t="str">
        <f>IF(入力用!D51&lt;&gt;"",入力用!D51,"")</f>
        <v/>
      </c>
      <c r="C83" s="40" t="str">
        <f>IF(入力用!E51&lt;&gt;"",入力用!E51,"")</f>
        <v/>
      </c>
      <c r="D83" s="41" t="str">
        <f>IF(入力用!F51&lt;&gt;"",入力用!F51,"")</f>
        <v/>
      </c>
      <c r="E83" s="42" t="str">
        <f>IF(入力用!G51&lt;&gt;"",入力用!G51,"")</f>
        <v/>
      </c>
      <c r="F83" s="79" t="str">
        <f>IF(入力用!H51&lt;&gt;"",入力用!H51,"")</f>
        <v/>
      </c>
      <c r="G83" s="114" t="str">
        <f>IF(入力用!I51&lt;&gt;"",入力用!I51,"")</f>
        <v/>
      </c>
      <c r="H83" s="114" t="str">
        <f>IF(入力用!J85&lt;&gt;"",入力用!J85,"")</f>
        <v/>
      </c>
      <c r="I83" s="114" t="str">
        <f>IF(入力用!J51&lt;&gt;"",入力用!J51,"")</f>
        <v/>
      </c>
      <c r="J83" s="114" t="str">
        <f>IF(入力用!L85&lt;&gt;"",入力用!L85,"")</f>
        <v/>
      </c>
      <c r="K83" s="44" t="str">
        <f>IF(入力用!K51&lt;&gt;"",入力用!K51,"")</f>
        <v/>
      </c>
      <c r="L83" s="44" t="str">
        <f>IF(入力用!L51&lt;&gt;"",入力用!L51,"")</f>
        <v/>
      </c>
      <c r="M83" s="45" t="str">
        <f>IF(入力用!M51="8%","*","")</f>
        <v/>
      </c>
      <c r="N83" s="46" t="str">
        <f>IF(入力用!O51&lt;&gt;"",入力用!O51,"")</f>
        <v/>
      </c>
    </row>
    <row r="84" spans="2:14" ht="4.1500000000000004" customHeight="1" x14ac:dyDescent="0.4"/>
    <row r="85" spans="2:14" ht="19.899999999999999" customHeight="1" x14ac:dyDescent="0.4">
      <c r="C85" s="5"/>
      <c r="D85" s="5"/>
      <c r="E85" s="5"/>
      <c r="F85" s="5"/>
      <c r="G85" s="5"/>
      <c r="I85" s="115" t="s">
        <v>15</v>
      </c>
      <c r="J85" s="115"/>
      <c r="K85" s="48">
        <f>SUM(K70:K83)</f>
        <v>0</v>
      </c>
      <c r="L85" s="48">
        <f>SUM(L70:L83)</f>
        <v>0</v>
      </c>
      <c r="M85" s="49" t="s">
        <v>22</v>
      </c>
    </row>
    <row r="86" spans="2:14" ht="4.1500000000000004" customHeight="1" x14ac:dyDescent="0.4"/>
    <row r="87" spans="2:14" ht="4.1500000000000004" customHeight="1" x14ac:dyDescent="0.4"/>
    <row r="88" spans="2:14" ht="18" customHeight="1" x14ac:dyDescent="0.4">
      <c r="H88" s="4"/>
      <c r="N88" s="7" t="s">
        <v>44</v>
      </c>
    </row>
    <row r="89" spans="2:14" ht="18" customHeight="1" x14ac:dyDescent="0.4">
      <c r="B89" s="2" t="s">
        <v>84</v>
      </c>
    </row>
    <row r="90" spans="2:14" ht="12" customHeight="1" x14ac:dyDescent="0.4">
      <c r="J90" s="116" t="str">
        <f>IF(入力用!$E$9&lt;&gt;"",入力用!$E$9,"")</f>
        <v/>
      </c>
      <c r="K90" s="116"/>
      <c r="L90" s="116"/>
    </row>
    <row r="91" spans="2:14" ht="12" customHeight="1" x14ac:dyDescent="0.4">
      <c r="H91" s="8" t="s">
        <v>13</v>
      </c>
      <c r="J91" s="116"/>
      <c r="K91" s="116"/>
      <c r="L91" s="116"/>
    </row>
    <row r="92" spans="2:14" ht="19.899999999999999" customHeight="1" x14ac:dyDescent="0.4">
      <c r="B92" s="3" t="s">
        <v>14</v>
      </c>
      <c r="H92" s="16" t="str">
        <f>IF(入力用!$E$6&lt;&gt;"",入力用!$E$6,"")</f>
        <v/>
      </c>
      <c r="J92" s="117" t="str">
        <f>IF(入力用!$E$8&lt;&gt;"",入力用!$E$8,"")</f>
        <v/>
      </c>
      <c r="K92" s="117"/>
      <c r="L92" s="117"/>
    </row>
    <row r="93" spans="2:14" ht="4.1500000000000004" customHeight="1" x14ac:dyDescent="0.4"/>
    <row r="94" spans="2:14" ht="19.899999999999999" customHeight="1" x14ac:dyDescent="0.4">
      <c r="B94" s="121"/>
      <c r="C94" s="122"/>
      <c r="D94" s="123"/>
      <c r="E94" s="124"/>
      <c r="G94" s="8" t="s">
        <v>12</v>
      </c>
      <c r="H94" s="37" t="str">
        <f>IF(入力用!$E$4&lt;&gt;"",入力用!$E$4,"")</f>
        <v/>
      </c>
      <c r="J94" s="118" t="str">
        <f>IF(入力用!$E$7&lt;&gt;"",入力用!$E$7,"")</f>
        <v/>
      </c>
      <c r="K94" s="118"/>
      <c r="L94" s="118"/>
    </row>
    <row r="95" spans="2:14" ht="4.1500000000000004" customHeight="1" x14ac:dyDescent="0.4"/>
    <row r="96" spans="2:14" ht="10.15" customHeight="1" x14ac:dyDescent="0.4">
      <c r="B96" s="115" t="s">
        <v>0</v>
      </c>
      <c r="C96" s="125" t="s">
        <v>1</v>
      </c>
      <c r="D96" s="125"/>
      <c r="E96" s="125"/>
      <c r="F96" s="126" t="s">
        <v>4</v>
      </c>
      <c r="G96" s="115" t="s">
        <v>5</v>
      </c>
      <c r="H96" s="115"/>
      <c r="I96" s="115" t="s">
        <v>6</v>
      </c>
      <c r="J96" s="115"/>
      <c r="K96" s="115" t="s">
        <v>7</v>
      </c>
      <c r="L96" s="115" t="s">
        <v>8</v>
      </c>
      <c r="M96" s="119" t="s">
        <v>21</v>
      </c>
      <c r="N96" s="115" t="s">
        <v>9</v>
      </c>
    </row>
    <row r="97" spans="2:14" ht="10.15" customHeight="1" x14ac:dyDescent="0.4">
      <c r="B97" s="115"/>
      <c r="C97" s="9" t="s">
        <v>2</v>
      </c>
      <c r="D97" s="9" t="s">
        <v>3</v>
      </c>
      <c r="E97" s="9" t="s">
        <v>10</v>
      </c>
      <c r="F97" s="126"/>
      <c r="G97" s="115"/>
      <c r="H97" s="115"/>
      <c r="I97" s="115"/>
      <c r="J97" s="115"/>
      <c r="K97" s="115"/>
      <c r="L97" s="115"/>
      <c r="M97" s="119"/>
      <c r="N97" s="115"/>
    </row>
    <row r="98" spans="2:14" ht="25.15" customHeight="1" x14ac:dyDescent="0.4">
      <c r="B98" s="39" t="str">
        <f>IF(入力用!D52&lt;&gt;"",入力用!D52,"")</f>
        <v/>
      </c>
      <c r="C98" s="40" t="str">
        <f>IF(入力用!E52&lt;&gt;"",入力用!E52,"")</f>
        <v/>
      </c>
      <c r="D98" s="41" t="str">
        <f>IF(入力用!F52&lt;&gt;"",入力用!F52,"")</f>
        <v/>
      </c>
      <c r="E98" s="42" t="str">
        <f>IF(入力用!G52&lt;&gt;"",入力用!G52,"")</f>
        <v/>
      </c>
      <c r="F98" s="79" t="str">
        <f>IF(入力用!H52&lt;&gt;"",入力用!H52,"")</f>
        <v/>
      </c>
      <c r="G98" s="114" t="str">
        <f>IF(入力用!I52&lt;&gt;"",入力用!I52,"")</f>
        <v/>
      </c>
      <c r="H98" s="114" t="str">
        <f>IF(入力用!J100&lt;&gt;"",入力用!J100,"")</f>
        <v/>
      </c>
      <c r="I98" s="114" t="str">
        <f>IF(入力用!J52&lt;&gt;"",入力用!J52,"")</f>
        <v/>
      </c>
      <c r="J98" s="114" t="str">
        <f>IF(入力用!L100&lt;&gt;"",入力用!L100,"")</f>
        <v/>
      </c>
      <c r="K98" s="44" t="str">
        <f>IF(入力用!K52&lt;&gt;"",入力用!K52,"")</f>
        <v/>
      </c>
      <c r="L98" s="44" t="str">
        <f>IF(入力用!L52&lt;&gt;"",入力用!L52,"")</f>
        <v/>
      </c>
      <c r="M98" s="45" t="str">
        <f>IF(入力用!M52="8%","*","")</f>
        <v/>
      </c>
      <c r="N98" s="46" t="str">
        <f>IF(入力用!O52&lt;&gt;"",入力用!O52,"")</f>
        <v/>
      </c>
    </row>
    <row r="99" spans="2:14" ht="25.15" customHeight="1" x14ac:dyDescent="0.4">
      <c r="B99" s="39" t="str">
        <f>IF(入力用!D53&lt;&gt;"",入力用!D53,"")</f>
        <v/>
      </c>
      <c r="C99" s="40" t="str">
        <f>IF(入力用!E53&lt;&gt;"",入力用!E53,"")</f>
        <v/>
      </c>
      <c r="D99" s="41" t="str">
        <f>IF(入力用!F53&lt;&gt;"",入力用!F53,"")</f>
        <v/>
      </c>
      <c r="E99" s="42" t="str">
        <f>IF(入力用!G53&lt;&gt;"",入力用!G53,"")</f>
        <v/>
      </c>
      <c r="F99" s="79" t="str">
        <f>IF(入力用!H53&lt;&gt;"",入力用!H53,"")</f>
        <v/>
      </c>
      <c r="G99" s="114" t="str">
        <f>IF(入力用!I53&lt;&gt;"",入力用!I53,"")</f>
        <v/>
      </c>
      <c r="H99" s="114" t="str">
        <f>IF(入力用!J101&lt;&gt;"",入力用!J101,"")</f>
        <v/>
      </c>
      <c r="I99" s="114" t="str">
        <f>IF(入力用!J53&lt;&gt;"",入力用!J53,"")</f>
        <v/>
      </c>
      <c r="J99" s="114" t="str">
        <f>IF(入力用!L101&lt;&gt;"",入力用!L101,"")</f>
        <v/>
      </c>
      <c r="K99" s="44" t="str">
        <f>IF(入力用!K53&lt;&gt;"",入力用!K53,"")</f>
        <v/>
      </c>
      <c r="L99" s="44" t="str">
        <f>IF(入力用!L53&lt;&gt;"",入力用!L53,"")</f>
        <v/>
      </c>
      <c r="M99" s="45" t="str">
        <f>IF(入力用!M53="8%","*","")</f>
        <v/>
      </c>
      <c r="N99" s="46" t="str">
        <f>IF(入力用!O53&lt;&gt;"",入力用!O53,"")</f>
        <v/>
      </c>
    </row>
    <row r="100" spans="2:14" ht="25.15" customHeight="1" x14ac:dyDescent="0.4">
      <c r="B100" s="39" t="str">
        <f>IF(入力用!D54&lt;&gt;"",入力用!D54,"")</f>
        <v/>
      </c>
      <c r="C100" s="40" t="str">
        <f>IF(入力用!E54&lt;&gt;"",入力用!E54,"")</f>
        <v/>
      </c>
      <c r="D100" s="41" t="str">
        <f>IF(入力用!F54&lt;&gt;"",入力用!F54,"")</f>
        <v/>
      </c>
      <c r="E100" s="42" t="str">
        <f>IF(入力用!G54&lt;&gt;"",入力用!G54,"")</f>
        <v/>
      </c>
      <c r="F100" s="79" t="str">
        <f>IF(入力用!H54&lt;&gt;"",入力用!H54,"")</f>
        <v/>
      </c>
      <c r="G100" s="114" t="str">
        <f>IF(入力用!I54&lt;&gt;"",入力用!I54,"")</f>
        <v/>
      </c>
      <c r="H100" s="114" t="str">
        <f>IF(入力用!J102&lt;&gt;"",入力用!J102,"")</f>
        <v/>
      </c>
      <c r="I100" s="114" t="str">
        <f>IF(入力用!J54&lt;&gt;"",入力用!J54,"")</f>
        <v/>
      </c>
      <c r="J100" s="114" t="str">
        <f>IF(入力用!L102&lt;&gt;"",入力用!L102,"")</f>
        <v/>
      </c>
      <c r="K100" s="44" t="str">
        <f>IF(入力用!K54&lt;&gt;"",入力用!K54,"")</f>
        <v/>
      </c>
      <c r="L100" s="44" t="str">
        <f>IF(入力用!L54&lt;&gt;"",入力用!L54,"")</f>
        <v/>
      </c>
      <c r="M100" s="45" t="str">
        <f>IF(入力用!M54="8%","*","")</f>
        <v/>
      </c>
      <c r="N100" s="46" t="str">
        <f>IF(入力用!O54&lt;&gt;"",入力用!O54,"")</f>
        <v/>
      </c>
    </row>
    <row r="101" spans="2:14" ht="25.15" customHeight="1" x14ac:dyDescent="0.4">
      <c r="B101" s="39" t="str">
        <f>IF(入力用!D55&lt;&gt;"",入力用!D55,"")</f>
        <v/>
      </c>
      <c r="C101" s="40" t="str">
        <f>IF(入力用!E55&lt;&gt;"",入力用!E55,"")</f>
        <v/>
      </c>
      <c r="D101" s="41" t="str">
        <f>IF(入力用!F55&lt;&gt;"",入力用!F55,"")</f>
        <v/>
      </c>
      <c r="E101" s="42" t="str">
        <f>IF(入力用!G55&lt;&gt;"",入力用!G55,"")</f>
        <v/>
      </c>
      <c r="F101" s="79" t="str">
        <f>IF(入力用!H55&lt;&gt;"",入力用!H55,"")</f>
        <v/>
      </c>
      <c r="G101" s="114" t="str">
        <f>IF(入力用!I55&lt;&gt;"",入力用!I55,"")</f>
        <v/>
      </c>
      <c r="H101" s="114" t="str">
        <f>IF(入力用!J103&lt;&gt;"",入力用!J103,"")</f>
        <v/>
      </c>
      <c r="I101" s="114" t="str">
        <f>IF(入力用!J55&lt;&gt;"",入力用!J55,"")</f>
        <v/>
      </c>
      <c r="J101" s="114" t="str">
        <f>IF(入力用!L103&lt;&gt;"",入力用!L103,"")</f>
        <v/>
      </c>
      <c r="K101" s="44" t="str">
        <f>IF(入力用!K55&lt;&gt;"",入力用!K55,"")</f>
        <v/>
      </c>
      <c r="L101" s="44" t="str">
        <f>IF(入力用!L55&lt;&gt;"",入力用!L55,"")</f>
        <v/>
      </c>
      <c r="M101" s="45" t="str">
        <f>IF(入力用!M55="8%","*","")</f>
        <v/>
      </c>
      <c r="N101" s="46" t="str">
        <f>IF(入力用!O55&lt;&gt;"",入力用!O55,"")</f>
        <v/>
      </c>
    </row>
    <row r="102" spans="2:14" ht="25.15" customHeight="1" x14ac:dyDescent="0.4">
      <c r="B102" s="39" t="str">
        <f>IF(入力用!D56&lt;&gt;"",入力用!D56,"")</f>
        <v/>
      </c>
      <c r="C102" s="40" t="str">
        <f>IF(入力用!E56&lt;&gt;"",入力用!E56,"")</f>
        <v/>
      </c>
      <c r="D102" s="41" t="str">
        <f>IF(入力用!F56&lt;&gt;"",入力用!F56,"")</f>
        <v/>
      </c>
      <c r="E102" s="42" t="str">
        <f>IF(入力用!G56&lt;&gt;"",入力用!G56,"")</f>
        <v/>
      </c>
      <c r="F102" s="79" t="str">
        <f>IF(入力用!H56&lt;&gt;"",入力用!H56,"")</f>
        <v/>
      </c>
      <c r="G102" s="114" t="str">
        <f>IF(入力用!I56&lt;&gt;"",入力用!I56,"")</f>
        <v/>
      </c>
      <c r="H102" s="114" t="str">
        <f>IF(入力用!J104&lt;&gt;"",入力用!J104,"")</f>
        <v/>
      </c>
      <c r="I102" s="114" t="str">
        <f>IF(入力用!J56&lt;&gt;"",入力用!J56,"")</f>
        <v/>
      </c>
      <c r="J102" s="114" t="str">
        <f>IF(入力用!L104&lt;&gt;"",入力用!L104,"")</f>
        <v/>
      </c>
      <c r="K102" s="44" t="str">
        <f>IF(入力用!K56&lt;&gt;"",入力用!K56,"")</f>
        <v/>
      </c>
      <c r="L102" s="44" t="str">
        <f>IF(入力用!L56&lt;&gt;"",入力用!L56,"")</f>
        <v/>
      </c>
      <c r="M102" s="45" t="str">
        <f>IF(入力用!M56="8%","*","")</f>
        <v/>
      </c>
      <c r="N102" s="46" t="str">
        <f>IF(入力用!O56&lt;&gt;"",入力用!O56,"")</f>
        <v/>
      </c>
    </row>
    <row r="103" spans="2:14" ht="25.15" customHeight="1" x14ac:dyDescent="0.4">
      <c r="B103" s="39" t="str">
        <f>IF(入力用!D57&lt;&gt;"",入力用!D57,"")</f>
        <v/>
      </c>
      <c r="C103" s="40" t="str">
        <f>IF(入力用!E57&lt;&gt;"",入力用!E57,"")</f>
        <v/>
      </c>
      <c r="D103" s="41" t="str">
        <f>IF(入力用!F57&lt;&gt;"",入力用!F57,"")</f>
        <v/>
      </c>
      <c r="E103" s="42" t="str">
        <f>IF(入力用!G57&lt;&gt;"",入力用!G57,"")</f>
        <v/>
      </c>
      <c r="F103" s="79" t="str">
        <f>IF(入力用!H57&lt;&gt;"",入力用!H57,"")</f>
        <v/>
      </c>
      <c r="G103" s="114" t="str">
        <f>IF(入力用!I57&lt;&gt;"",入力用!I57,"")</f>
        <v/>
      </c>
      <c r="H103" s="114" t="str">
        <f>IF(入力用!J105&lt;&gt;"",入力用!J105,"")</f>
        <v/>
      </c>
      <c r="I103" s="114" t="str">
        <f>IF(入力用!J57&lt;&gt;"",入力用!J57,"")</f>
        <v/>
      </c>
      <c r="J103" s="114" t="str">
        <f>IF(入力用!L105&lt;&gt;"",入力用!L105,"")</f>
        <v/>
      </c>
      <c r="K103" s="44" t="str">
        <f>IF(入力用!K57&lt;&gt;"",入力用!K57,"")</f>
        <v/>
      </c>
      <c r="L103" s="44" t="str">
        <f>IF(入力用!L57&lt;&gt;"",入力用!L57,"")</f>
        <v/>
      </c>
      <c r="M103" s="45" t="str">
        <f>IF(入力用!M57="8%","*","")</f>
        <v/>
      </c>
      <c r="N103" s="46" t="str">
        <f>IF(入力用!O57&lt;&gt;"",入力用!O57,"")</f>
        <v/>
      </c>
    </row>
    <row r="104" spans="2:14" ht="25.15" customHeight="1" x14ac:dyDescent="0.4">
      <c r="B104" s="39" t="str">
        <f>IF(入力用!D58&lt;&gt;"",入力用!D58,"")</f>
        <v/>
      </c>
      <c r="C104" s="40" t="str">
        <f>IF(入力用!E58&lt;&gt;"",入力用!E58,"")</f>
        <v/>
      </c>
      <c r="D104" s="41" t="str">
        <f>IF(入力用!F58&lt;&gt;"",入力用!F58,"")</f>
        <v/>
      </c>
      <c r="E104" s="42" t="str">
        <f>IF(入力用!G58&lt;&gt;"",入力用!G58,"")</f>
        <v/>
      </c>
      <c r="F104" s="79" t="str">
        <f>IF(入力用!H58&lt;&gt;"",入力用!H58,"")</f>
        <v/>
      </c>
      <c r="G104" s="114" t="str">
        <f>IF(入力用!I58&lt;&gt;"",入力用!I58,"")</f>
        <v/>
      </c>
      <c r="H104" s="114" t="str">
        <f>IF(入力用!J106&lt;&gt;"",入力用!J106,"")</f>
        <v/>
      </c>
      <c r="I104" s="114" t="str">
        <f>IF(入力用!J58&lt;&gt;"",入力用!J58,"")</f>
        <v/>
      </c>
      <c r="J104" s="114" t="str">
        <f>IF(入力用!L106&lt;&gt;"",入力用!L106,"")</f>
        <v/>
      </c>
      <c r="K104" s="44" t="str">
        <f>IF(入力用!K58&lt;&gt;"",入力用!K58,"")</f>
        <v/>
      </c>
      <c r="L104" s="44" t="str">
        <f>IF(入力用!L58&lt;&gt;"",入力用!L58,"")</f>
        <v/>
      </c>
      <c r="M104" s="45" t="str">
        <f>IF(入力用!M58="8%","*","")</f>
        <v/>
      </c>
      <c r="N104" s="46" t="str">
        <f>IF(入力用!O58&lt;&gt;"",入力用!O58,"")</f>
        <v/>
      </c>
    </row>
    <row r="105" spans="2:14" ht="25.15" customHeight="1" x14ac:dyDescent="0.4">
      <c r="B105" s="39" t="str">
        <f>IF(入力用!D59&lt;&gt;"",入力用!D59,"")</f>
        <v/>
      </c>
      <c r="C105" s="40" t="str">
        <f>IF(入力用!E59&lt;&gt;"",入力用!E59,"")</f>
        <v/>
      </c>
      <c r="D105" s="41" t="str">
        <f>IF(入力用!F59&lt;&gt;"",入力用!F59,"")</f>
        <v/>
      </c>
      <c r="E105" s="42" t="str">
        <f>IF(入力用!G59&lt;&gt;"",入力用!G59,"")</f>
        <v/>
      </c>
      <c r="F105" s="79" t="str">
        <f>IF(入力用!H59&lt;&gt;"",入力用!H59,"")</f>
        <v/>
      </c>
      <c r="G105" s="114" t="str">
        <f>IF(入力用!I59&lt;&gt;"",入力用!I59,"")</f>
        <v/>
      </c>
      <c r="H105" s="114" t="str">
        <f>IF(入力用!J107&lt;&gt;"",入力用!J107,"")</f>
        <v/>
      </c>
      <c r="I105" s="114" t="str">
        <f>IF(入力用!J59&lt;&gt;"",入力用!J59,"")</f>
        <v/>
      </c>
      <c r="J105" s="114" t="str">
        <f>IF(入力用!L107&lt;&gt;"",入力用!L107,"")</f>
        <v/>
      </c>
      <c r="K105" s="44" t="str">
        <f>IF(入力用!K59&lt;&gt;"",入力用!K59,"")</f>
        <v/>
      </c>
      <c r="L105" s="44" t="str">
        <f>IF(入力用!L59&lt;&gt;"",入力用!L59,"")</f>
        <v/>
      </c>
      <c r="M105" s="45" t="str">
        <f>IF(入力用!M59="8%","*","")</f>
        <v/>
      </c>
      <c r="N105" s="46" t="str">
        <f>IF(入力用!O59&lt;&gt;"",入力用!O59,"")</f>
        <v/>
      </c>
    </row>
    <row r="106" spans="2:14" ht="25.15" customHeight="1" x14ac:dyDescent="0.4">
      <c r="B106" s="39" t="str">
        <f>IF(入力用!D60&lt;&gt;"",入力用!D60,"")</f>
        <v/>
      </c>
      <c r="C106" s="40" t="str">
        <f>IF(入力用!E60&lt;&gt;"",入力用!E60,"")</f>
        <v/>
      </c>
      <c r="D106" s="41" t="str">
        <f>IF(入力用!F60&lt;&gt;"",入力用!F60,"")</f>
        <v/>
      </c>
      <c r="E106" s="42" t="str">
        <f>IF(入力用!G60&lt;&gt;"",入力用!G60,"")</f>
        <v/>
      </c>
      <c r="F106" s="79" t="str">
        <f>IF(入力用!H60&lt;&gt;"",入力用!H60,"")</f>
        <v/>
      </c>
      <c r="G106" s="114" t="str">
        <f>IF(入力用!I60&lt;&gt;"",入力用!I60,"")</f>
        <v/>
      </c>
      <c r="H106" s="114" t="str">
        <f>IF(入力用!J108&lt;&gt;"",入力用!J108,"")</f>
        <v/>
      </c>
      <c r="I106" s="114" t="str">
        <f>IF(入力用!J60&lt;&gt;"",入力用!J60,"")</f>
        <v/>
      </c>
      <c r="J106" s="114" t="str">
        <f>IF(入力用!L108&lt;&gt;"",入力用!L108,"")</f>
        <v/>
      </c>
      <c r="K106" s="44" t="str">
        <f>IF(入力用!K60&lt;&gt;"",入力用!K60,"")</f>
        <v/>
      </c>
      <c r="L106" s="44" t="str">
        <f>IF(入力用!L60&lt;&gt;"",入力用!L60,"")</f>
        <v/>
      </c>
      <c r="M106" s="45" t="str">
        <f>IF(入力用!M60="8%","*","")</f>
        <v/>
      </c>
      <c r="N106" s="46" t="str">
        <f>IF(入力用!O60&lt;&gt;"",入力用!O60,"")</f>
        <v/>
      </c>
    </row>
    <row r="107" spans="2:14" ht="25.15" customHeight="1" x14ac:dyDescent="0.4">
      <c r="B107" s="39" t="str">
        <f>IF(入力用!D61&lt;&gt;"",入力用!D61,"")</f>
        <v/>
      </c>
      <c r="C107" s="40" t="str">
        <f>IF(入力用!E61&lt;&gt;"",入力用!E61,"")</f>
        <v/>
      </c>
      <c r="D107" s="41" t="str">
        <f>IF(入力用!F61&lt;&gt;"",入力用!F61,"")</f>
        <v/>
      </c>
      <c r="E107" s="42" t="str">
        <f>IF(入力用!G61&lt;&gt;"",入力用!G61,"")</f>
        <v/>
      </c>
      <c r="F107" s="79" t="str">
        <f>IF(入力用!H61&lt;&gt;"",入力用!H61,"")</f>
        <v/>
      </c>
      <c r="G107" s="114" t="str">
        <f>IF(入力用!I61&lt;&gt;"",入力用!I61,"")</f>
        <v/>
      </c>
      <c r="H107" s="114" t="str">
        <f>IF(入力用!J109&lt;&gt;"",入力用!J109,"")</f>
        <v/>
      </c>
      <c r="I107" s="114" t="str">
        <f>IF(入力用!J61&lt;&gt;"",入力用!J61,"")</f>
        <v/>
      </c>
      <c r="J107" s="114" t="str">
        <f>IF(入力用!L109&lt;&gt;"",入力用!L109,"")</f>
        <v/>
      </c>
      <c r="K107" s="44" t="str">
        <f>IF(入力用!K61&lt;&gt;"",入力用!K61,"")</f>
        <v/>
      </c>
      <c r="L107" s="44" t="str">
        <f>IF(入力用!L61&lt;&gt;"",入力用!L61,"")</f>
        <v/>
      </c>
      <c r="M107" s="45" t="str">
        <f>IF(入力用!M61="8%","*","")</f>
        <v/>
      </c>
      <c r="N107" s="46" t="str">
        <f>IF(入力用!O61&lt;&gt;"",入力用!O61,"")</f>
        <v/>
      </c>
    </row>
    <row r="108" spans="2:14" ht="25.15" customHeight="1" x14ac:dyDescent="0.4">
      <c r="B108" s="39" t="str">
        <f>IF(入力用!D62&lt;&gt;"",入力用!D62,"")</f>
        <v/>
      </c>
      <c r="C108" s="40" t="str">
        <f>IF(入力用!E62&lt;&gt;"",入力用!E62,"")</f>
        <v/>
      </c>
      <c r="D108" s="41" t="str">
        <f>IF(入力用!F62&lt;&gt;"",入力用!F62,"")</f>
        <v/>
      </c>
      <c r="E108" s="42" t="str">
        <f>IF(入力用!G62&lt;&gt;"",入力用!G62,"")</f>
        <v/>
      </c>
      <c r="F108" s="79" t="str">
        <f>IF(入力用!H62&lt;&gt;"",入力用!H62,"")</f>
        <v/>
      </c>
      <c r="G108" s="114" t="str">
        <f>IF(入力用!I62&lt;&gt;"",入力用!I62,"")</f>
        <v/>
      </c>
      <c r="H108" s="114" t="str">
        <f>IF(入力用!J110&lt;&gt;"",入力用!J110,"")</f>
        <v/>
      </c>
      <c r="I108" s="114" t="str">
        <f>IF(入力用!J62&lt;&gt;"",入力用!J62,"")</f>
        <v/>
      </c>
      <c r="J108" s="114" t="str">
        <f>IF(入力用!L110&lt;&gt;"",入力用!L110,"")</f>
        <v/>
      </c>
      <c r="K108" s="44" t="str">
        <f>IF(入力用!K62&lt;&gt;"",入力用!K62,"")</f>
        <v/>
      </c>
      <c r="L108" s="44" t="str">
        <f>IF(入力用!L62&lt;&gt;"",入力用!L62,"")</f>
        <v/>
      </c>
      <c r="M108" s="45" t="str">
        <f>IF(入力用!M62="8%","*","")</f>
        <v/>
      </c>
      <c r="N108" s="46" t="str">
        <f>IF(入力用!O62&lt;&gt;"",入力用!O62,"")</f>
        <v/>
      </c>
    </row>
    <row r="109" spans="2:14" ht="25.15" customHeight="1" x14ac:dyDescent="0.4">
      <c r="B109" s="39" t="str">
        <f>IF(入力用!D63&lt;&gt;"",入力用!D63,"")</f>
        <v/>
      </c>
      <c r="C109" s="40" t="str">
        <f>IF(入力用!E63&lt;&gt;"",入力用!E63,"")</f>
        <v/>
      </c>
      <c r="D109" s="41" t="str">
        <f>IF(入力用!F63&lt;&gt;"",入力用!F63,"")</f>
        <v/>
      </c>
      <c r="E109" s="42" t="str">
        <f>IF(入力用!G63&lt;&gt;"",入力用!G63,"")</f>
        <v/>
      </c>
      <c r="F109" s="79" t="str">
        <f>IF(入力用!H63&lt;&gt;"",入力用!H63,"")</f>
        <v/>
      </c>
      <c r="G109" s="114" t="str">
        <f>IF(入力用!I63&lt;&gt;"",入力用!I63,"")</f>
        <v/>
      </c>
      <c r="H109" s="114" t="str">
        <f>IF(入力用!J111&lt;&gt;"",入力用!J111,"")</f>
        <v/>
      </c>
      <c r="I109" s="114" t="str">
        <f>IF(入力用!J63&lt;&gt;"",入力用!J63,"")</f>
        <v/>
      </c>
      <c r="J109" s="114" t="str">
        <f>IF(入力用!L111&lt;&gt;"",入力用!L111,"")</f>
        <v/>
      </c>
      <c r="K109" s="44" t="str">
        <f>IF(入力用!K63&lt;&gt;"",入力用!K63,"")</f>
        <v/>
      </c>
      <c r="L109" s="44" t="str">
        <f>IF(入力用!L63&lt;&gt;"",入力用!L63,"")</f>
        <v/>
      </c>
      <c r="M109" s="45" t="str">
        <f>IF(入力用!M63="8%","*","")</f>
        <v/>
      </c>
      <c r="N109" s="46" t="str">
        <f>IF(入力用!O63&lt;&gt;"",入力用!O63,"")</f>
        <v/>
      </c>
    </row>
    <row r="110" spans="2:14" ht="25.15" customHeight="1" x14ac:dyDescent="0.4">
      <c r="B110" s="39" t="str">
        <f>IF(入力用!D64&lt;&gt;"",入力用!D64,"")</f>
        <v/>
      </c>
      <c r="C110" s="40" t="str">
        <f>IF(入力用!E64&lt;&gt;"",入力用!E64,"")</f>
        <v/>
      </c>
      <c r="D110" s="41" t="str">
        <f>IF(入力用!F64&lt;&gt;"",入力用!F64,"")</f>
        <v/>
      </c>
      <c r="E110" s="42" t="str">
        <f>IF(入力用!G64&lt;&gt;"",入力用!G64,"")</f>
        <v/>
      </c>
      <c r="F110" s="79" t="str">
        <f>IF(入力用!H64&lt;&gt;"",入力用!H64,"")</f>
        <v/>
      </c>
      <c r="G110" s="114" t="str">
        <f>IF(入力用!I64&lt;&gt;"",入力用!I64,"")</f>
        <v/>
      </c>
      <c r="H110" s="114" t="str">
        <f>IF(入力用!J112&lt;&gt;"",入力用!J112,"")</f>
        <v/>
      </c>
      <c r="I110" s="114" t="str">
        <f>IF(入力用!J64&lt;&gt;"",入力用!J64,"")</f>
        <v/>
      </c>
      <c r="J110" s="114" t="str">
        <f>IF(入力用!L112&lt;&gt;"",入力用!L112,"")</f>
        <v/>
      </c>
      <c r="K110" s="44" t="str">
        <f>IF(入力用!K64&lt;&gt;"",入力用!K64,"")</f>
        <v/>
      </c>
      <c r="L110" s="44" t="str">
        <f>IF(入力用!L64&lt;&gt;"",入力用!L64,"")</f>
        <v/>
      </c>
      <c r="M110" s="45" t="str">
        <f>IF(入力用!M64="8%","*","")</f>
        <v/>
      </c>
      <c r="N110" s="46" t="str">
        <f>IF(入力用!O64&lt;&gt;"",入力用!O64,"")</f>
        <v/>
      </c>
    </row>
    <row r="111" spans="2:14" ht="25.15" customHeight="1" x14ac:dyDescent="0.4">
      <c r="B111" s="39" t="str">
        <f>IF(入力用!D65&lt;&gt;"",入力用!D65,"")</f>
        <v/>
      </c>
      <c r="C111" s="40" t="str">
        <f>IF(入力用!E65&lt;&gt;"",入力用!E65,"")</f>
        <v/>
      </c>
      <c r="D111" s="41" t="str">
        <f>IF(入力用!F65&lt;&gt;"",入力用!F65,"")</f>
        <v/>
      </c>
      <c r="E111" s="42" t="str">
        <f>IF(入力用!G65&lt;&gt;"",入力用!G65,"")</f>
        <v/>
      </c>
      <c r="F111" s="79" t="str">
        <f>IF(入力用!H65&lt;&gt;"",入力用!H65,"")</f>
        <v/>
      </c>
      <c r="G111" s="114" t="str">
        <f>IF(入力用!I65&lt;&gt;"",入力用!I65,"")</f>
        <v/>
      </c>
      <c r="H111" s="114" t="str">
        <f>IF(入力用!J113&lt;&gt;"",入力用!J113,"")</f>
        <v/>
      </c>
      <c r="I111" s="114" t="str">
        <f>IF(入力用!J65&lt;&gt;"",入力用!J65,"")</f>
        <v/>
      </c>
      <c r="J111" s="114" t="str">
        <f>IF(入力用!L113&lt;&gt;"",入力用!L113,"")</f>
        <v/>
      </c>
      <c r="K111" s="44" t="str">
        <f>IF(入力用!K65&lt;&gt;"",入力用!K65,"")</f>
        <v/>
      </c>
      <c r="L111" s="44" t="str">
        <f>IF(入力用!L65&lt;&gt;"",入力用!L65,"")</f>
        <v/>
      </c>
      <c r="M111" s="45" t="str">
        <f>IF(入力用!M65="8%","*","")</f>
        <v/>
      </c>
      <c r="N111" s="46" t="str">
        <f>IF(入力用!O65&lt;&gt;"",入力用!O65,"")</f>
        <v/>
      </c>
    </row>
    <row r="112" spans="2:14" ht="4.1500000000000004" customHeight="1" x14ac:dyDescent="0.4"/>
    <row r="113" spans="2:14" ht="19.899999999999999" customHeight="1" x14ac:dyDescent="0.4">
      <c r="C113" s="5"/>
      <c r="D113" s="5"/>
      <c r="E113" s="5"/>
      <c r="F113" s="5"/>
      <c r="G113" s="5"/>
      <c r="I113" s="115" t="s">
        <v>15</v>
      </c>
      <c r="J113" s="115"/>
      <c r="K113" s="48">
        <f>SUM(K98:K111)</f>
        <v>0</v>
      </c>
      <c r="L113" s="48">
        <f>SUM(L98:L111)</f>
        <v>0</v>
      </c>
      <c r="M113" s="49" t="s">
        <v>22</v>
      </c>
    </row>
    <row r="114" spans="2:14" ht="4.1500000000000004" customHeight="1" x14ac:dyDescent="0.4"/>
    <row r="115" spans="2:14" ht="4.1500000000000004" customHeight="1" x14ac:dyDescent="0.4"/>
    <row r="116" spans="2:14" ht="18" customHeight="1" x14ac:dyDescent="0.4">
      <c r="H116" s="4"/>
      <c r="N116" s="7" t="s">
        <v>45</v>
      </c>
    </row>
    <row r="117" spans="2:14" ht="18" customHeight="1" x14ac:dyDescent="0.4">
      <c r="B117" s="2" t="s">
        <v>84</v>
      </c>
    </row>
    <row r="118" spans="2:14" ht="12" customHeight="1" x14ac:dyDescent="0.4">
      <c r="J118" s="116" t="str">
        <f>IF(入力用!$E$9&lt;&gt;"",入力用!$E$9,"")</f>
        <v/>
      </c>
      <c r="K118" s="116"/>
      <c r="L118" s="116"/>
    </row>
    <row r="119" spans="2:14" ht="12" customHeight="1" x14ac:dyDescent="0.4">
      <c r="H119" s="8" t="s">
        <v>13</v>
      </c>
      <c r="J119" s="116"/>
      <c r="K119" s="116"/>
      <c r="L119" s="116"/>
    </row>
    <row r="120" spans="2:14" ht="19.899999999999999" customHeight="1" x14ac:dyDescent="0.4">
      <c r="B120" s="3" t="s">
        <v>14</v>
      </c>
      <c r="H120" s="16" t="str">
        <f>IF(入力用!$E$6&lt;&gt;"",入力用!$E$6,"")</f>
        <v/>
      </c>
      <c r="J120" s="117" t="str">
        <f>IF(入力用!$E$8&lt;&gt;"",入力用!$E$8,"")</f>
        <v/>
      </c>
      <c r="K120" s="117"/>
      <c r="L120" s="117"/>
    </row>
    <row r="121" spans="2:14" ht="4.1500000000000004" customHeight="1" x14ac:dyDescent="0.4"/>
    <row r="122" spans="2:14" ht="19.899999999999999" customHeight="1" x14ac:dyDescent="0.4">
      <c r="B122" s="121"/>
      <c r="C122" s="122"/>
      <c r="D122" s="123"/>
      <c r="E122" s="124"/>
      <c r="G122" s="8" t="s">
        <v>12</v>
      </c>
      <c r="H122" s="37" t="str">
        <f>IF(入力用!$E$4&lt;&gt;"",入力用!$E$4,"")</f>
        <v/>
      </c>
      <c r="J122" s="118" t="str">
        <f>IF(入力用!$E$7&lt;&gt;"",入力用!$E$7,"")</f>
        <v/>
      </c>
      <c r="K122" s="118"/>
      <c r="L122" s="118"/>
    </row>
    <row r="123" spans="2:14" ht="4.1500000000000004" customHeight="1" x14ac:dyDescent="0.4"/>
    <row r="124" spans="2:14" ht="10.15" customHeight="1" x14ac:dyDescent="0.4">
      <c r="B124" s="115" t="s">
        <v>0</v>
      </c>
      <c r="C124" s="125" t="s">
        <v>1</v>
      </c>
      <c r="D124" s="125"/>
      <c r="E124" s="125"/>
      <c r="F124" s="126" t="s">
        <v>4</v>
      </c>
      <c r="G124" s="115" t="s">
        <v>5</v>
      </c>
      <c r="H124" s="115"/>
      <c r="I124" s="115" t="s">
        <v>6</v>
      </c>
      <c r="J124" s="115"/>
      <c r="K124" s="115" t="s">
        <v>7</v>
      </c>
      <c r="L124" s="115" t="s">
        <v>8</v>
      </c>
      <c r="M124" s="119" t="s">
        <v>21</v>
      </c>
      <c r="N124" s="115" t="s">
        <v>9</v>
      </c>
    </row>
    <row r="125" spans="2:14" ht="10.15" customHeight="1" x14ac:dyDescent="0.4">
      <c r="B125" s="115"/>
      <c r="C125" s="9" t="s">
        <v>2</v>
      </c>
      <c r="D125" s="9" t="s">
        <v>3</v>
      </c>
      <c r="E125" s="9" t="s">
        <v>10</v>
      </c>
      <c r="F125" s="126"/>
      <c r="G125" s="115"/>
      <c r="H125" s="115"/>
      <c r="I125" s="115"/>
      <c r="J125" s="115"/>
      <c r="K125" s="115"/>
      <c r="L125" s="115"/>
      <c r="M125" s="119"/>
      <c r="N125" s="115"/>
    </row>
    <row r="126" spans="2:14" ht="25.15" customHeight="1" x14ac:dyDescent="0.4">
      <c r="B126" s="39" t="str">
        <f>IF(入力用!D66&lt;&gt;"",入力用!D66,"")</f>
        <v/>
      </c>
      <c r="C126" s="40" t="str">
        <f>IF(入力用!E66&lt;&gt;"",入力用!E66,"")</f>
        <v/>
      </c>
      <c r="D126" s="41" t="str">
        <f>IF(入力用!F66&lt;&gt;"",入力用!F66,"")</f>
        <v/>
      </c>
      <c r="E126" s="42" t="str">
        <f>IF(入力用!G66&lt;&gt;"",入力用!G66,"")</f>
        <v/>
      </c>
      <c r="F126" s="79" t="str">
        <f>IF(入力用!H66&lt;&gt;"",入力用!H66,"")</f>
        <v/>
      </c>
      <c r="G126" s="114" t="str">
        <f>IF(入力用!I66&lt;&gt;"",入力用!I66,"")</f>
        <v/>
      </c>
      <c r="H126" s="114" t="str">
        <f>IF(入力用!J128&lt;&gt;"",入力用!J128,"")</f>
        <v/>
      </c>
      <c r="I126" s="114" t="str">
        <f>IF(入力用!J66&lt;&gt;"",入力用!J66,"")</f>
        <v/>
      </c>
      <c r="J126" s="114" t="str">
        <f>IF(入力用!L128&lt;&gt;"",入力用!L128,"")</f>
        <v/>
      </c>
      <c r="K126" s="44" t="str">
        <f>IF(入力用!K66&lt;&gt;"",入力用!K66,"")</f>
        <v/>
      </c>
      <c r="L126" s="44" t="str">
        <f>IF(入力用!L66&lt;&gt;"",入力用!L66,"")</f>
        <v/>
      </c>
      <c r="M126" s="45" t="str">
        <f>IF(入力用!M66="8%","*","")</f>
        <v/>
      </c>
      <c r="N126" s="46" t="str">
        <f>IF(入力用!O66&lt;&gt;"",入力用!O66,"")</f>
        <v/>
      </c>
    </row>
    <row r="127" spans="2:14" ht="25.15" customHeight="1" x14ac:dyDescent="0.4">
      <c r="B127" s="39" t="str">
        <f>IF(入力用!D67&lt;&gt;"",入力用!D67,"")</f>
        <v/>
      </c>
      <c r="C127" s="40" t="str">
        <f>IF(入力用!E67&lt;&gt;"",入力用!E67,"")</f>
        <v/>
      </c>
      <c r="D127" s="41" t="str">
        <f>IF(入力用!F67&lt;&gt;"",入力用!F67,"")</f>
        <v/>
      </c>
      <c r="E127" s="42" t="str">
        <f>IF(入力用!G67&lt;&gt;"",入力用!G67,"")</f>
        <v/>
      </c>
      <c r="F127" s="79" t="str">
        <f>IF(入力用!H67&lt;&gt;"",入力用!H67,"")</f>
        <v/>
      </c>
      <c r="G127" s="114" t="str">
        <f>IF(入力用!I67&lt;&gt;"",入力用!I67,"")</f>
        <v/>
      </c>
      <c r="H127" s="114" t="str">
        <f>IF(入力用!J129&lt;&gt;"",入力用!J129,"")</f>
        <v/>
      </c>
      <c r="I127" s="114" t="str">
        <f>IF(入力用!J67&lt;&gt;"",入力用!J67,"")</f>
        <v/>
      </c>
      <c r="J127" s="114" t="str">
        <f>IF(入力用!L129&lt;&gt;"",入力用!L129,"")</f>
        <v/>
      </c>
      <c r="K127" s="44" t="str">
        <f>IF(入力用!K67&lt;&gt;"",入力用!K67,"")</f>
        <v/>
      </c>
      <c r="L127" s="44" t="str">
        <f>IF(入力用!L67&lt;&gt;"",入力用!L67,"")</f>
        <v/>
      </c>
      <c r="M127" s="45" t="str">
        <f>IF(入力用!M67="8%","*","")</f>
        <v/>
      </c>
      <c r="N127" s="46" t="str">
        <f>IF(入力用!O67&lt;&gt;"",入力用!O67,"")</f>
        <v/>
      </c>
    </row>
    <row r="128" spans="2:14" ht="25.15" customHeight="1" x14ac:dyDescent="0.4">
      <c r="B128" s="39" t="str">
        <f>IF(入力用!D68&lt;&gt;"",入力用!D68,"")</f>
        <v/>
      </c>
      <c r="C128" s="40" t="str">
        <f>IF(入力用!E68&lt;&gt;"",入力用!E68,"")</f>
        <v/>
      </c>
      <c r="D128" s="41" t="str">
        <f>IF(入力用!F68&lt;&gt;"",入力用!F68,"")</f>
        <v/>
      </c>
      <c r="E128" s="42" t="str">
        <f>IF(入力用!G68&lt;&gt;"",入力用!G68,"")</f>
        <v/>
      </c>
      <c r="F128" s="79" t="str">
        <f>IF(入力用!H68&lt;&gt;"",入力用!H68,"")</f>
        <v/>
      </c>
      <c r="G128" s="114" t="str">
        <f>IF(入力用!I68&lt;&gt;"",入力用!I68,"")</f>
        <v/>
      </c>
      <c r="H128" s="114" t="str">
        <f>IF(入力用!J130&lt;&gt;"",入力用!J130,"")</f>
        <v/>
      </c>
      <c r="I128" s="114" t="str">
        <f>IF(入力用!J68&lt;&gt;"",入力用!J68,"")</f>
        <v/>
      </c>
      <c r="J128" s="114" t="str">
        <f>IF(入力用!L130&lt;&gt;"",入力用!L130,"")</f>
        <v/>
      </c>
      <c r="K128" s="44" t="str">
        <f>IF(入力用!K68&lt;&gt;"",入力用!K68,"")</f>
        <v/>
      </c>
      <c r="L128" s="44" t="str">
        <f>IF(入力用!L68&lt;&gt;"",入力用!L68,"")</f>
        <v/>
      </c>
      <c r="M128" s="45" t="str">
        <f>IF(入力用!M68="8%","*","")</f>
        <v/>
      </c>
      <c r="N128" s="46" t="str">
        <f>IF(入力用!O68&lt;&gt;"",入力用!O68,"")</f>
        <v/>
      </c>
    </row>
    <row r="129" spans="2:14" ht="25.15" customHeight="1" x14ac:dyDescent="0.4">
      <c r="B129" s="39" t="str">
        <f>IF(入力用!D69&lt;&gt;"",入力用!D69,"")</f>
        <v/>
      </c>
      <c r="C129" s="40" t="str">
        <f>IF(入力用!E69&lt;&gt;"",入力用!E69,"")</f>
        <v/>
      </c>
      <c r="D129" s="41" t="str">
        <f>IF(入力用!F69&lt;&gt;"",入力用!F69,"")</f>
        <v/>
      </c>
      <c r="E129" s="42" t="str">
        <f>IF(入力用!G69&lt;&gt;"",入力用!G69,"")</f>
        <v/>
      </c>
      <c r="F129" s="79" t="str">
        <f>IF(入力用!H69&lt;&gt;"",入力用!H69,"")</f>
        <v/>
      </c>
      <c r="G129" s="114" t="str">
        <f>IF(入力用!I69&lt;&gt;"",入力用!I69,"")</f>
        <v/>
      </c>
      <c r="H129" s="114" t="str">
        <f>IF(入力用!J131&lt;&gt;"",入力用!J131,"")</f>
        <v/>
      </c>
      <c r="I129" s="114" t="str">
        <f>IF(入力用!J69&lt;&gt;"",入力用!J69,"")</f>
        <v/>
      </c>
      <c r="J129" s="114" t="str">
        <f>IF(入力用!L131&lt;&gt;"",入力用!L131,"")</f>
        <v/>
      </c>
      <c r="K129" s="44" t="str">
        <f>IF(入力用!K69&lt;&gt;"",入力用!K69,"")</f>
        <v/>
      </c>
      <c r="L129" s="44" t="str">
        <f>IF(入力用!L69&lt;&gt;"",入力用!L69,"")</f>
        <v/>
      </c>
      <c r="M129" s="45" t="str">
        <f>IF(入力用!M69="8%","*","")</f>
        <v/>
      </c>
      <c r="N129" s="46" t="str">
        <f>IF(入力用!O69&lt;&gt;"",入力用!O69,"")</f>
        <v/>
      </c>
    </row>
    <row r="130" spans="2:14" ht="25.15" customHeight="1" x14ac:dyDescent="0.4">
      <c r="B130" s="39" t="str">
        <f>IF(入力用!D70&lt;&gt;"",入力用!D70,"")</f>
        <v/>
      </c>
      <c r="C130" s="40" t="str">
        <f>IF(入力用!E70&lt;&gt;"",入力用!E70,"")</f>
        <v/>
      </c>
      <c r="D130" s="41" t="str">
        <f>IF(入力用!F70&lt;&gt;"",入力用!F70,"")</f>
        <v/>
      </c>
      <c r="E130" s="42" t="str">
        <f>IF(入力用!G70&lt;&gt;"",入力用!G70,"")</f>
        <v/>
      </c>
      <c r="F130" s="79" t="str">
        <f>IF(入力用!H70&lt;&gt;"",入力用!H70,"")</f>
        <v/>
      </c>
      <c r="G130" s="114" t="str">
        <f>IF(入力用!I70&lt;&gt;"",入力用!I70,"")</f>
        <v/>
      </c>
      <c r="H130" s="114" t="str">
        <f>IF(入力用!J132&lt;&gt;"",入力用!J132,"")</f>
        <v/>
      </c>
      <c r="I130" s="114" t="str">
        <f>IF(入力用!J70&lt;&gt;"",入力用!J70,"")</f>
        <v/>
      </c>
      <c r="J130" s="114" t="str">
        <f>IF(入力用!L132&lt;&gt;"",入力用!L132,"")</f>
        <v/>
      </c>
      <c r="K130" s="44" t="str">
        <f>IF(入力用!K70&lt;&gt;"",入力用!K70,"")</f>
        <v/>
      </c>
      <c r="L130" s="44" t="str">
        <f>IF(入力用!L70&lt;&gt;"",入力用!L70,"")</f>
        <v/>
      </c>
      <c r="M130" s="45" t="str">
        <f>IF(入力用!M70="8%","*","")</f>
        <v/>
      </c>
      <c r="N130" s="46" t="str">
        <f>IF(入力用!O70&lt;&gt;"",入力用!O70,"")</f>
        <v/>
      </c>
    </row>
    <row r="131" spans="2:14" ht="25.15" customHeight="1" x14ac:dyDescent="0.4">
      <c r="B131" s="39" t="str">
        <f>IF(入力用!D71&lt;&gt;"",入力用!D71,"")</f>
        <v/>
      </c>
      <c r="C131" s="40" t="str">
        <f>IF(入力用!E71&lt;&gt;"",入力用!E71,"")</f>
        <v/>
      </c>
      <c r="D131" s="41" t="str">
        <f>IF(入力用!F71&lt;&gt;"",入力用!F71,"")</f>
        <v/>
      </c>
      <c r="E131" s="42" t="str">
        <f>IF(入力用!G71&lt;&gt;"",入力用!G71,"")</f>
        <v/>
      </c>
      <c r="F131" s="79" t="str">
        <f>IF(入力用!H71&lt;&gt;"",入力用!H71,"")</f>
        <v/>
      </c>
      <c r="G131" s="114" t="str">
        <f>IF(入力用!I71&lt;&gt;"",入力用!I71,"")</f>
        <v/>
      </c>
      <c r="H131" s="114" t="str">
        <f>IF(入力用!J133&lt;&gt;"",入力用!J133,"")</f>
        <v/>
      </c>
      <c r="I131" s="114" t="str">
        <f>IF(入力用!J71&lt;&gt;"",入力用!J71,"")</f>
        <v/>
      </c>
      <c r="J131" s="114" t="str">
        <f>IF(入力用!L133&lt;&gt;"",入力用!L133,"")</f>
        <v/>
      </c>
      <c r="K131" s="44" t="str">
        <f>IF(入力用!K71&lt;&gt;"",入力用!K71,"")</f>
        <v/>
      </c>
      <c r="L131" s="44" t="str">
        <f>IF(入力用!L71&lt;&gt;"",入力用!L71,"")</f>
        <v/>
      </c>
      <c r="M131" s="45" t="str">
        <f>IF(入力用!M71="8%","*","")</f>
        <v/>
      </c>
      <c r="N131" s="46" t="str">
        <f>IF(入力用!O71&lt;&gt;"",入力用!O71,"")</f>
        <v/>
      </c>
    </row>
    <row r="132" spans="2:14" ht="25.15" customHeight="1" x14ac:dyDescent="0.4">
      <c r="B132" s="39" t="str">
        <f>IF(入力用!D72&lt;&gt;"",入力用!D72,"")</f>
        <v/>
      </c>
      <c r="C132" s="40" t="str">
        <f>IF(入力用!E72&lt;&gt;"",入力用!E72,"")</f>
        <v/>
      </c>
      <c r="D132" s="41" t="str">
        <f>IF(入力用!F72&lt;&gt;"",入力用!F72,"")</f>
        <v/>
      </c>
      <c r="E132" s="42" t="str">
        <f>IF(入力用!G72&lt;&gt;"",入力用!G72,"")</f>
        <v/>
      </c>
      <c r="F132" s="79" t="str">
        <f>IF(入力用!H72&lt;&gt;"",入力用!H72,"")</f>
        <v/>
      </c>
      <c r="G132" s="114" t="str">
        <f>IF(入力用!I72&lt;&gt;"",入力用!I72,"")</f>
        <v/>
      </c>
      <c r="H132" s="114" t="str">
        <f>IF(入力用!J134&lt;&gt;"",入力用!J134,"")</f>
        <v/>
      </c>
      <c r="I132" s="114" t="str">
        <f>IF(入力用!J72&lt;&gt;"",入力用!J72,"")</f>
        <v/>
      </c>
      <c r="J132" s="114" t="str">
        <f>IF(入力用!L134&lt;&gt;"",入力用!L134,"")</f>
        <v/>
      </c>
      <c r="K132" s="44" t="str">
        <f>IF(入力用!K72&lt;&gt;"",入力用!K72,"")</f>
        <v/>
      </c>
      <c r="L132" s="44" t="str">
        <f>IF(入力用!L72&lt;&gt;"",入力用!L72,"")</f>
        <v/>
      </c>
      <c r="M132" s="45" t="str">
        <f>IF(入力用!M72="8%","*","")</f>
        <v/>
      </c>
      <c r="N132" s="46" t="str">
        <f>IF(入力用!O72&lt;&gt;"",入力用!O72,"")</f>
        <v/>
      </c>
    </row>
    <row r="133" spans="2:14" ht="25.15" customHeight="1" x14ac:dyDescent="0.4">
      <c r="B133" s="39" t="str">
        <f>IF(入力用!D73&lt;&gt;"",入力用!D73,"")</f>
        <v/>
      </c>
      <c r="C133" s="40" t="str">
        <f>IF(入力用!E73&lt;&gt;"",入力用!E73,"")</f>
        <v/>
      </c>
      <c r="D133" s="41" t="str">
        <f>IF(入力用!F73&lt;&gt;"",入力用!F73,"")</f>
        <v/>
      </c>
      <c r="E133" s="42" t="str">
        <f>IF(入力用!G73&lt;&gt;"",入力用!G73,"")</f>
        <v/>
      </c>
      <c r="F133" s="79" t="str">
        <f>IF(入力用!H73&lt;&gt;"",入力用!H73,"")</f>
        <v/>
      </c>
      <c r="G133" s="114" t="str">
        <f>IF(入力用!I73&lt;&gt;"",入力用!I73,"")</f>
        <v/>
      </c>
      <c r="H133" s="114" t="str">
        <f>IF(入力用!J135&lt;&gt;"",入力用!J135,"")</f>
        <v/>
      </c>
      <c r="I133" s="114" t="str">
        <f>IF(入力用!J73&lt;&gt;"",入力用!J73,"")</f>
        <v/>
      </c>
      <c r="J133" s="114" t="str">
        <f>IF(入力用!L135&lt;&gt;"",入力用!L135,"")</f>
        <v/>
      </c>
      <c r="K133" s="44" t="str">
        <f>IF(入力用!K73&lt;&gt;"",入力用!K73,"")</f>
        <v/>
      </c>
      <c r="L133" s="44" t="str">
        <f>IF(入力用!L73&lt;&gt;"",入力用!L73,"")</f>
        <v/>
      </c>
      <c r="M133" s="45" t="str">
        <f>IF(入力用!M73="8%","*","")</f>
        <v/>
      </c>
      <c r="N133" s="46" t="str">
        <f>IF(入力用!O73&lt;&gt;"",入力用!O73,"")</f>
        <v/>
      </c>
    </row>
    <row r="134" spans="2:14" ht="25.15" customHeight="1" x14ac:dyDescent="0.4">
      <c r="B134" s="39" t="str">
        <f>IF(入力用!D74&lt;&gt;"",入力用!D74,"")</f>
        <v/>
      </c>
      <c r="C134" s="40" t="str">
        <f>IF(入力用!E74&lt;&gt;"",入力用!E74,"")</f>
        <v/>
      </c>
      <c r="D134" s="41" t="str">
        <f>IF(入力用!F74&lt;&gt;"",入力用!F74,"")</f>
        <v/>
      </c>
      <c r="E134" s="42" t="str">
        <f>IF(入力用!G74&lt;&gt;"",入力用!G74,"")</f>
        <v/>
      </c>
      <c r="F134" s="79" t="str">
        <f>IF(入力用!H74&lt;&gt;"",入力用!H74,"")</f>
        <v/>
      </c>
      <c r="G134" s="114" t="str">
        <f>IF(入力用!I74&lt;&gt;"",入力用!I74,"")</f>
        <v/>
      </c>
      <c r="H134" s="114" t="str">
        <f>IF(入力用!J136&lt;&gt;"",入力用!J136,"")</f>
        <v/>
      </c>
      <c r="I134" s="114" t="str">
        <f>IF(入力用!J74&lt;&gt;"",入力用!J74,"")</f>
        <v/>
      </c>
      <c r="J134" s="114" t="str">
        <f>IF(入力用!L136&lt;&gt;"",入力用!L136,"")</f>
        <v/>
      </c>
      <c r="K134" s="44" t="str">
        <f>IF(入力用!K74&lt;&gt;"",入力用!K74,"")</f>
        <v/>
      </c>
      <c r="L134" s="44" t="str">
        <f>IF(入力用!L74&lt;&gt;"",入力用!L74,"")</f>
        <v/>
      </c>
      <c r="M134" s="45" t="str">
        <f>IF(入力用!M74="8%","*","")</f>
        <v/>
      </c>
      <c r="N134" s="46" t="str">
        <f>IF(入力用!O74&lt;&gt;"",入力用!O74,"")</f>
        <v/>
      </c>
    </row>
    <row r="135" spans="2:14" ht="25.15" customHeight="1" x14ac:dyDescent="0.4">
      <c r="B135" s="39" t="str">
        <f>IF(入力用!D75&lt;&gt;"",入力用!D75,"")</f>
        <v/>
      </c>
      <c r="C135" s="40" t="str">
        <f>IF(入力用!E75&lt;&gt;"",入力用!E75,"")</f>
        <v/>
      </c>
      <c r="D135" s="41" t="str">
        <f>IF(入力用!F75&lt;&gt;"",入力用!F75,"")</f>
        <v/>
      </c>
      <c r="E135" s="42" t="str">
        <f>IF(入力用!G75&lt;&gt;"",入力用!G75,"")</f>
        <v/>
      </c>
      <c r="F135" s="79" t="str">
        <f>IF(入力用!H75&lt;&gt;"",入力用!H75,"")</f>
        <v/>
      </c>
      <c r="G135" s="114" t="str">
        <f>IF(入力用!I75&lt;&gt;"",入力用!I75,"")</f>
        <v/>
      </c>
      <c r="H135" s="114" t="str">
        <f>IF(入力用!J137&lt;&gt;"",入力用!J137,"")</f>
        <v/>
      </c>
      <c r="I135" s="114" t="str">
        <f>IF(入力用!J75&lt;&gt;"",入力用!J75,"")</f>
        <v/>
      </c>
      <c r="J135" s="114" t="str">
        <f>IF(入力用!L137&lt;&gt;"",入力用!L137,"")</f>
        <v/>
      </c>
      <c r="K135" s="44" t="str">
        <f>IF(入力用!K75&lt;&gt;"",入力用!K75,"")</f>
        <v/>
      </c>
      <c r="L135" s="44" t="str">
        <f>IF(入力用!L75&lt;&gt;"",入力用!L75,"")</f>
        <v/>
      </c>
      <c r="M135" s="45" t="str">
        <f>IF(入力用!M75="8%","*","")</f>
        <v/>
      </c>
      <c r="N135" s="46" t="str">
        <f>IF(入力用!O75&lt;&gt;"",入力用!O75,"")</f>
        <v/>
      </c>
    </row>
    <row r="136" spans="2:14" ht="25.15" customHeight="1" x14ac:dyDescent="0.4">
      <c r="B136" s="39" t="str">
        <f>IF(入力用!D76&lt;&gt;"",入力用!D76,"")</f>
        <v/>
      </c>
      <c r="C136" s="40" t="str">
        <f>IF(入力用!E76&lt;&gt;"",入力用!E76,"")</f>
        <v/>
      </c>
      <c r="D136" s="41" t="str">
        <f>IF(入力用!F76&lt;&gt;"",入力用!F76,"")</f>
        <v/>
      </c>
      <c r="E136" s="42" t="str">
        <f>IF(入力用!G76&lt;&gt;"",入力用!G76,"")</f>
        <v/>
      </c>
      <c r="F136" s="79" t="str">
        <f>IF(入力用!H76&lt;&gt;"",入力用!H76,"")</f>
        <v/>
      </c>
      <c r="G136" s="114" t="str">
        <f>IF(入力用!I76&lt;&gt;"",入力用!I76,"")</f>
        <v/>
      </c>
      <c r="H136" s="114" t="str">
        <f>IF(入力用!J138&lt;&gt;"",入力用!J138,"")</f>
        <v/>
      </c>
      <c r="I136" s="114" t="str">
        <f>IF(入力用!J76&lt;&gt;"",入力用!J76,"")</f>
        <v/>
      </c>
      <c r="J136" s="114" t="str">
        <f>IF(入力用!L138&lt;&gt;"",入力用!L138,"")</f>
        <v/>
      </c>
      <c r="K136" s="44" t="str">
        <f>IF(入力用!K76&lt;&gt;"",入力用!K76,"")</f>
        <v/>
      </c>
      <c r="L136" s="44" t="str">
        <f>IF(入力用!L76&lt;&gt;"",入力用!L76,"")</f>
        <v/>
      </c>
      <c r="M136" s="45" t="str">
        <f>IF(入力用!M76="8%","*","")</f>
        <v/>
      </c>
      <c r="N136" s="46" t="str">
        <f>IF(入力用!O76&lt;&gt;"",入力用!O76,"")</f>
        <v/>
      </c>
    </row>
    <row r="137" spans="2:14" ht="25.15" customHeight="1" x14ac:dyDescent="0.4">
      <c r="B137" s="39" t="str">
        <f>IF(入力用!D77&lt;&gt;"",入力用!D77,"")</f>
        <v/>
      </c>
      <c r="C137" s="40" t="str">
        <f>IF(入力用!E77&lt;&gt;"",入力用!E77,"")</f>
        <v/>
      </c>
      <c r="D137" s="41" t="str">
        <f>IF(入力用!F77&lt;&gt;"",入力用!F77,"")</f>
        <v/>
      </c>
      <c r="E137" s="42" t="str">
        <f>IF(入力用!G77&lt;&gt;"",入力用!G77,"")</f>
        <v/>
      </c>
      <c r="F137" s="79" t="str">
        <f>IF(入力用!H77&lt;&gt;"",入力用!H77,"")</f>
        <v/>
      </c>
      <c r="G137" s="114" t="str">
        <f>IF(入力用!I77&lt;&gt;"",入力用!I77,"")</f>
        <v/>
      </c>
      <c r="H137" s="114" t="str">
        <f>IF(入力用!J139&lt;&gt;"",入力用!J139,"")</f>
        <v/>
      </c>
      <c r="I137" s="114" t="str">
        <f>IF(入力用!J77&lt;&gt;"",入力用!J77,"")</f>
        <v/>
      </c>
      <c r="J137" s="114" t="str">
        <f>IF(入力用!L139&lt;&gt;"",入力用!L139,"")</f>
        <v/>
      </c>
      <c r="K137" s="44" t="str">
        <f>IF(入力用!K77&lt;&gt;"",入力用!K77,"")</f>
        <v/>
      </c>
      <c r="L137" s="44" t="str">
        <f>IF(入力用!L77&lt;&gt;"",入力用!L77,"")</f>
        <v/>
      </c>
      <c r="M137" s="45" t="str">
        <f>IF(入力用!M77="8%","*","")</f>
        <v/>
      </c>
      <c r="N137" s="46" t="str">
        <f>IF(入力用!O77&lt;&gt;"",入力用!O77,"")</f>
        <v/>
      </c>
    </row>
    <row r="138" spans="2:14" ht="25.15" customHeight="1" x14ac:dyDescent="0.4">
      <c r="B138" s="39" t="str">
        <f>IF(入力用!D78&lt;&gt;"",入力用!D78,"")</f>
        <v/>
      </c>
      <c r="C138" s="40" t="str">
        <f>IF(入力用!E78&lt;&gt;"",入力用!E78,"")</f>
        <v/>
      </c>
      <c r="D138" s="41" t="str">
        <f>IF(入力用!F78&lt;&gt;"",入力用!F78,"")</f>
        <v/>
      </c>
      <c r="E138" s="42" t="str">
        <f>IF(入力用!G78&lt;&gt;"",入力用!G78,"")</f>
        <v/>
      </c>
      <c r="F138" s="79" t="str">
        <f>IF(入力用!H78&lt;&gt;"",入力用!H78,"")</f>
        <v/>
      </c>
      <c r="G138" s="114" t="str">
        <f>IF(入力用!I78&lt;&gt;"",入力用!I78,"")</f>
        <v/>
      </c>
      <c r="H138" s="114" t="str">
        <f>IF(入力用!J140&lt;&gt;"",入力用!J140,"")</f>
        <v/>
      </c>
      <c r="I138" s="114" t="str">
        <f>IF(入力用!J78&lt;&gt;"",入力用!J78,"")</f>
        <v/>
      </c>
      <c r="J138" s="114" t="str">
        <f>IF(入力用!L140&lt;&gt;"",入力用!L140,"")</f>
        <v/>
      </c>
      <c r="K138" s="44" t="str">
        <f>IF(入力用!K78&lt;&gt;"",入力用!K78,"")</f>
        <v/>
      </c>
      <c r="L138" s="44" t="str">
        <f>IF(入力用!L78&lt;&gt;"",入力用!L78,"")</f>
        <v/>
      </c>
      <c r="M138" s="45" t="str">
        <f>IF(入力用!M78="8%","*","")</f>
        <v/>
      </c>
      <c r="N138" s="46" t="str">
        <f>IF(入力用!O78&lt;&gt;"",入力用!O78,"")</f>
        <v/>
      </c>
    </row>
    <row r="139" spans="2:14" ht="25.15" customHeight="1" x14ac:dyDescent="0.4">
      <c r="B139" s="39" t="str">
        <f>IF(入力用!D79&lt;&gt;"",入力用!D79,"")</f>
        <v/>
      </c>
      <c r="C139" s="40" t="str">
        <f>IF(入力用!E79&lt;&gt;"",入力用!E79,"")</f>
        <v/>
      </c>
      <c r="D139" s="41" t="str">
        <f>IF(入力用!F79&lt;&gt;"",入力用!F79,"")</f>
        <v/>
      </c>
      <c r="E139" s="42" t="str">
        <f>IF(入力用!G79&lt;&gt;"",入力用!G79,"")</f>
        <v/>
      </c>
      <c r="F139" s="79" t="str">
        <f>IF(入力用!H79&lt;&gt;"",入力用!H79,"")</f>
        <v/>
      </c>
      <c r="G139" s="114" t="str">
        <f>IF(入力用!I79&lt;&gt;"",入力用!I79,"")</f>
        <v/>
      </c>
      <c r="H139" s="114" t="str">
        <f>IF(入力用!J141&lt;&gt;"",入力用!J141,"")</f>
        <v/>
      </c>
      <c r="I139" s="114" t="str">
        <f>IF(入力用!J79&lt;&gt;"",入力用!J79,"")</f>
        <v/>
      </c>
      <c r="J139" s="114" t="str">
        <f>IF(入力用!L141&lt;&gt;"",入力用!L141,"")</f>
        <v/>
      </c>
      <c r="K139" s="44" t="str">
        <f>IF(入力用!K79&lt;&gt;"",入力用!K79,"")</f>
        <v/>
      </c>
      <c r="L139" s="44" t="str">
        <f>IF(入力用!L79&lt;&gt;"",入力用!L79,"")</f>
        <v/>
      </c>
      <c r="M139" s="45" t="str">
        <f>IF(入力用!M79="8%","*","")</f>
        <v/>
      </c>
      <c r="N139" s="46" t="str">
        <f>IF(入力用!O79&lt;&gt;"",入力用!O79,"")</f>
        <v/>
      </c>
    </row>
    <row r="140" spans="2:14" ht="4.1500000000000004" customHeight="1" x14ac:dyDescent="0.4"/>
    <row r="141" spans="2:14" ht="19.899999999999999" customHeight="1" x14ac:dyDescent="0.4">
      <c r="C141" s="5"/>
      <c r="D141" s="5"/>
      <c r="E141" s="5"/>
      <c r="F141" s="5"/>
      <c r="G141" s="5"/>
      <c r="I141" s="115" t="s">
        <v>15</v>
      </c>
      <c r="J141" s="115"/>
      <c r="K141" s="48">
        <f>SUM(K126:K139)</f>
        <v>0</v>
      </c>
      <c r="L141" s="48">
        <f>SUM(L126:L139)</f>
        <v>0</v>
      </c>
      <c r="M141" s="49" t="s">
        <v>22</v>
      </c>
    </row>
    <row r="142" spans="2:14" ht="4.1500000000000004" customHeight="1" x14ac:dyDescent="0.4"/>
  </sheetData>
  <sheetProtection sheet="1" objects="1" scenarios="1" selectLockedCells="1" selectUnlockedCells="1"/>
  <mergeCells count="211">
    <mergeCell ref="M124:M125"/>
    <mergeCell ref="N124:N125"/>
    <mergeCell ref="G126:H126"/>
    <mergeCell ref="I126:J126"/>
    <mergeCell ref="G127:H127"/>
    <mergeCell ref="I127:J127"/>
    <mergeCell ref="G128:H128"/>
    <mergeCell ref="I128:J128"/>
    <mergeCell ref="G129:H129"/>
    <mergeCell ref="I129:J129"/>
    <mergeCell ref="B94:C94"/>
    <mergeCell ref="D94:E94"/>
    <mergeCell ref="J94:L94"/>
    <mergeCell ref="B96:B97"/>
    <mergeCell ref="C96:E96"/>
    <mergeCell ref="F96:F97"/>
    <mergeCell ref="G96:H97"/>
    <mergeCell ref="I96:J97"/>
    <mergeCell ref="K96:K97"/>
    <mergeCell ref="L96:L97"/>
    <mergeCell ref="J62:L63"/>
    <mergeCell ref="J64:L64"/>
    <mergeCell ref="B66:C66"/>
    <mergeCell ref="D66:E66"/>
    <mergeCell ref="J66:L66"/>
    <mergeCell ref="B68:B69"/>
    <mergeCell ref="C68:E68"/>
    <mergeCell ref="F68:F69"/>
    <mergeCell ref="G68:H69"/>
    <mergeCell ref="I68:J69"/>
    <mergeCell ref="K68:K69"/>
    <mergeCell ref="L68:L69"/>
    <mergeCell ref="I141:J141"/>
    <mergeCell ref="G138:H138"/>
    <mergeCell ref="I138:J138"/>
    <mergeCell ref="G139:H139"/>
    <mergeCell ref="I139:J139"/>
    <mergeCell ref="G135:H135"/>
    <mergeCell ref="I135:J135"/>
    <mergeCell ref="G136:H136"/>
    <mergeCell ref="I136:J136"/>
    <mergeCell ref="G137:H137"/>
    <mergeCell ref="I137:J137"/>
    <mergeCell ref="G132:H132"/>
    <mergeCell ref="I132:J132"/>
    <mergeCell ref="G133:H133"/>
    <mergeCell ref="I133:J133"/>
    <mergeCell ref="G134:H134"/>
    <mergeCell ref="I134:J134"/>
    <mergeCell ref="G131:H131"/>
    <mergeCell ref="I131:J131"/>
    <mergeCell ref="G130:H130"/>
    <mergeCell ref="I130:J130"/>
    <mergeCell ref="G111:H111"/>
    <mergeCell ref="I111:J111"/>
    <mergeCell ref="I113:J113"/>
    <mergeCell ref="J118:L119"/>
    <mergeCell ref="J120:L120"/>
    <mergeCell ref="B122:C122"/>
    <mergeCell ref="D122:E122"/>
    <mergeCell ref="J122:L122"/>
    <mergeCell ref="B124:B125"/>
    <mergeCell ref="C124:E124"/>
    <mergeCell ref="F124:F125"/>
    <mergeCell ref="G124:H125"/>
    <mergeCell ref="I124:J125"/>
    <mergeCell ref="K124:K125"/>
    <mergeCell ref="L124:L125"/>
    <mergeCell ref="G108:H108"/>
    <mergeCell ref="I108:J108"/>
    <mergeCell ref="G109:H109"/>
    <mergeCell ref="I109:J109"/>
    <mergeCell ref="G110:H110"/>
    <mergeCell ref="I110:J110"/>
    <mergeCell ref="G105:H105"/>
    <mergeCell ref="I105:J105"/>
    <mergeCell ref="G106:H106"/>
    <mergeCell ref="I106:J106"/>
    <mergeCell ref="G107:H107"/>
    <mergeCell ref="I107:J107"/>
    <mergeCell ref="G102:H102"/>
    <mergeCell ref="I102:J102"/>
    <mergeCell ref="G103:H103"/>
    <mergeCell ref="I103:J103"/>
    <mergeCell ref="G104:H104"/>
    <mergeCell ref="I104:J104"/>
    <mergeCell ref="G99:H99"/>
    <mergeCell ref="I99:J99"/>
    <mergeCell ref="G100:H100"/>
    <mergeCell ref="I100:J100"/>
    <mergeCell ref="G101:H101"/>
    <mergeCell ref="I101:J101"/>
    <mergeCell ref="M96:M97"/>
    <mergeCell ref="N96:N97"/>
    <mergeCell ref="G98:H98"/>
    <mergeCell ref="I98:J98"/>
    <mergeCell ref="G81:H81"/>
    <mergeCell ref="I81:J81"/>
    <mergeCell ref="I83:J83"/>
    <mergeCell ref="I85:J85"/>
    <mergeCell ref="G78:H78"/>
    <mergeCell ref="I78:J78"/>
    <mergeCell ref="G79:H79"/>
    <mergeCell ref="I79:J79"/>
    <mergeCell ref="G80:H80"/>
    <mergeCell ref="I80:J80"/>
    <mergeCell ref="G82:H82"/>
    <mergeCell ref="I82:J82"/>
    <mergeCell ref="G83:H83"/>
    <mergeCell ref="J90:L91"/>
    <mergeCell ref="J92:L92"/>
    <mergeCell ref="G75:H75"/>
    <mergeCell ref="I75:J75"/>
    <mergeCell ref="G76:H76"/>
    <mergeCell ref="I76:J76"/>
    <mergeCell ref="G77:H77"/>
    <mergeCell ref="I77:J77"/>
    <mergeCell ref="G72:H72"/>
    <mergeCell ref="I72:J72"/>
    <mergeCell ref="G73:H73"/>
    <mergeCell ref="I73:J73"/>
    <mergeCell ref="G74:H74"/>
    <mergeCell ref="I74:J74"/>
    <mergeCell ref="G71:H71"/>
    <mergeCell ref="I71:J71"/>
    <mergeCell ref="M68:M69"/>
    <mergeCell ref="N68:N69"/>
    <mergeCell ref="G70:H70"/>
    <mergeCell ref="I70:J70"/>
    <mergeCell ref="B8:C8"/>
    <mergeCell ref="D8:E8"/>
    <mergeCell ref="B10:B11"/>
    <mergeCell ref="C10:E10"/>
    <mergeCell ref="F10:F11"/>
    <mergeCell ref="G17:H17"/>
    <mergeCell ref="K10:K11"/>
    <mergeCell ref="J34:L35"/>
    <mergeCell ref="J36:L36"/>
    <mergeCell ref="B38:C38"/>
    <mergeCell ref="D38:E38"/>
    <mergeCell ref="J38:L38"/>
    <mergeCell ref="B40:B41"/>
    <mergeCell ref="C40:E40"/>
    <mergeCell ref="F40:F41"/>
    <mergeCell ref="G40:H41"/>
    <mergeCell ref="I40:J41"/>
    <mergeCell ref="K40:K41"/>
    <mergeCell ref="L40:L41"/>
    <mergeCell ref="N10:N11"/>
    <mergeCell ref="G12:H12"/>
    <mergeCell ref="G13:H13"/>
    <mergeCell ref="G10:H11"/>
    <mergeCell ref="M10:M11"/>
    <mergeCell ref="G29:H29"/>
    <mergeCell ref="I10:J11"/>
    <mergeCell ref="G18:H18"/>
    <mergeCell ref="G19:H19"/>
    <mergeCell ref="G20:H20"/>
    <mergeCell ref="G21:H21"/>
    <mergeCell ref="I16:J16"/>
    <mergeCell ref="I17:J17"/>
    <mergeCell ref="I18:J18"/>
    <mergeCell ref="I19:J19"/>
    <mergeCell ref="I20:J20"/>
    <mergeCell ref="I21:J21"/>
    <mergeCell ref="G14:H14"/>
    <mergeCell ref="G15:H15"/>
    <mergeCell ref="G16:H16"/>
    <mergeCell ref="G28:H28"/>
    <mergeCell ref="M40:M41"/>
    <mergeCell ref="N40:N41"/>
    <mergeCell ref="J4:L5"/>
    <mergeCell ref="J6:L6"/>
    <mergeCell ref="J8:L8"/>
    <mergeCell ref="I27:I29"/>
    <mergeCell ref="I23:J23"/>
    <mergeCell ref="I25:J25"/>
    <mergeCell ref="I12:J12"/>
    <mergeCell ref="I15:J15"/>
    <mergeCell ref="I14:J14"/>
    <mergeCell ref="I13:J13"/>
    <mergeCell ref="L10:L11"/>
    <mergeCell ref="G42:H42"/>
    <mergeCell ref="I42:J42"/>
    <mergeCell ref="G43:H43"/>
    <mergeCell ref="I43:J43"/>
    <mergeCell ref="G44:H44"/>
    <mergeCell ref="I44:J44"/>
    <mergeCell ref="G45:H45"/>
    <mergeCell ref="I45:J45"/>
    <mergeCell ref="G54:H54"/>
    <mergeCell ref="I54:J54"/>
    <mergeCell ref="G55:H55"/>
    <mergeCell ref="I55:J55"/>
    <mergeCell ref="I57:J57"/>
    <mergeCell ref="G46:H46"/>
    <mergeCell ref="I46:J46"/>
    <mergeCell ref="G47:H47"/>
    <mergeCell ref="I47:J47"/>
    <mergeCell ref="G48:H48"/>
    <mergeCell ref="I48:J48"/>
    <mergeCell ref="G49:H49"/>
    <mergeCell ref="I49:J49"/>
    <mergeCell ref="G52:H52"/>
    <mergeCell ref="I52:J52"/>
    <mergeCell ref="G50:H50"/>
    <mergeCell ref="I50:J50"/>
    <mergeCell ref="G51:H51"/>
    <mergeCell ref="I51:J51"/>
    <mergeCell ref="G53:H53"/>
    <mergeCell ref="I53:J53"/>
  </mergeCells>
  <phoneticPr fontId="2"/>
  <conditionalFormatting sqref="B12:J21">
    <cfRule type="expression" dxfId="9" priority="9">
      <formula>$K12&lt;0</formula>
    </cfRule>
  </conditionalFormatting>
  <conditionalFormatting sqref="B42:J55">
    <cfRule type="expression" dxfId="8" priority="7">
      <formula>$K42&lt;0</formula>
    </cfRule>
  </conditionalFormatting>
  <conditionalFormatting sqref="B70:J83">
    <cfRule type="expression" dxfId="7" priority="5">
      <formula>$K70&lt;0</formula>
    </cfRule>
  </conditionalFormatting>
  <conditionalFormatting sqref="B98:J111">
    <cfRule type="expression" dxfId="6" priority="3">
      <formula>$K98&lt;0</formula>
    </cfRule>
  </conditionalFormatting>
  <conditionalFormatting sqref="B126:J139">
    <cfRule type="expression" dxfId="5" priority="1">
      <formula>$K126&lt;0</formula>
    </cfRule>
  </conditionalFormatting>
  <pageMargins left="0.78740157480314965" right="0.19685039370078741" top="0.59055118110236227" bottom="0.39370078740157483" header="0.39370078740157483" footer="0.19685039370078741"/>
  <pageSetup paperSize="9" fitToHeight="5" orientation="landscape" r:id="rId1"/>
  <rowBreaks count="1" manualBreakCount="1">
    <brk id="3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2AF89-9C6F-439B-A4CD-279BDAD99153}">
  <dimension ref="B1:N142"/>
  <sheetViews>
    <sheetView showGridLines="0" view="pageBreakPreview" zoomScaleNormal="100" zoomScaleSheetLayoutView="100" workbookViewId="0">
      <selection activeCell="M12" sqref="M12"/>
    </sheetView>
  </sheetViews>
  <sheetFormatPr defaultColWidth="8.75" defaultRowHeight="18" customHeight="1" x14ac:dyDescent="0.4"/>
  <cols>
    <col min="1" max="1" width="2.25" style="1" customWidth="1"/>
    <col min="2" max="2" width="9.25" style="1" customWidth="1"/>
    <col min="3" max="3" width="7.25" style="1" customWidth="1"/>
    <col min="4" max="4" width="10.75" style="1" customWidth="1"/>
    <col min="5" max="5" width="6.75" style="1" customWidth="1"/>
    <col min="6" max="6" width="6.625" style="1" bestFit="1" customWidth="1"/>
    <col min="7" max="7" width="9.75" style="1" customWidth="1"/>
    <col min="8" max="8" width="13.25" style="1" customWidth="1"/>
    <col min="9" max="9" width="9.75" style="1" customWidth="1"/>
    <col min="10" max="10" width="14.25" style="1" customWidth="1"/>
    <col min="11" max="11" width="10.75" style="1" customWidth="1"/>
    <col min="12" max="12" width="9.75" style="1" customWidth="1"/>
    <col min="13" max="13" width="2.25" style="1" customWidth="1"/>
    <col min="14" max="14" width="12.75" style="1" customWidth="1"/>
    <col min="15" max="15" width="0.875" style="1" customWidth="1"/>
    <col min="16" max="16384" width="8.75" style="1"/>
  </cols>
  <sheetData>
    <row r="1" spans="2:14" ht="4.1500000000000004" customHeight="1" x14ac:dyDescent="0.4"/>
    <row r="2" spans="2:14" ht="18" customHeight="1" x14ac:dyDescent="0.4">
      <c r="H2" s="4"/>
      <c r="N2" s="7" t="s">
        <v>17</v>
      </c>
    </row>
    <row r="3" spans="2:14" ht="18" customHeight="1" x14ac:dyDescent="0.4">
      <c r="B3" s="2" t="s">
        <v>84</v>
      </c>
    </row>
    <row r="4" spans="2:14" ht="12" customHeight="1" x14ac:dyDescent="0.4">
      <c r="J4" s="116" t="str">
        <f>IF(入力用!$E$9&lt;&gt;"",入力用!$E$9,"")</f>
        <v/>
      </c>
      <c r="K4" s="116"/>
      <c r="L4" s="116"/>
    </row>
    <row r="5" spans="2:14" ht="12" customHeight="1" x14ac:dyDescent="0.4">
      <c r="H5" s="8" t="s">
        <v>13</v>
      </c>
      <c r="J5" s="116"/>
      <c r="K5" s="116"/>
      <c r="L5" s="116"/>
    </row>
    <row r="6" spans="2:14" ht="19.899999999999999" customHeight="1" x14ac:dyDescent="0.4">
      <c r="B6" s="3" t="s">
        <v>14</v>
      </c>
      <c r="H6" s="16" t="str">
        <f>IF(入力用!$E$6&lt;&gt;"",入力用!$E$6,"")</f>
        <v/>
      </c>
      <c r="J6" s="117" t="str">
        <f>IF(入力用!$E$8&lt;&gt;"",入力用!$E$8,"")</f>
        <v/>
      </c>
      <c r="K6" s="117"/>
      <c r="L6" s="117"/>
    </row>
    <row r="7" spans="2:14" ht="4.1500000000000004" customHeight="1" x14ac:dyDescent="0.4"/>
    <row r="8" spans="2:14" ht="19.899999999999999" customHeight="1" x14ac:dyDescent="0.4">
      <c r="B8" s="121" t="s">
        <v>11</v>
      </c>
      <c r="C8" s="122"/>
      <c r="D8" s="123">
        <f>K25+L25</f>
        <v>0</v>
      </c>
      <c r="E8" s="124"/>
      <c r="G8" s="8" t="s">
        <v>12</v>
      </c>
      <c r="H8" s="37" t="str">
        <f>IF(入力用!$E$4&lt;&gt;"",入力用!$E$4,"")</f>
        <v/>
      </c>
      <c r="J8" s="118" t="str">
        <f>IF(入力用!$E$7&lt;&gt;"",入力用!$E$7,"")</f>
        <v/>
      </c>
      <c r="K8" s="118"/>
      <c r="L8" s="118"/>
    </row>
    <row r="9" spans="2:14" ht="4.1500000000000004" customHeight="1" x14ac:dyDescent="0.4"/>
    <row r="10" spans="2:14" ht="10.15" customHeight="1" x14ac:dyDescent="0.4">
      <c r="B10" s="115" t="s">
        <v>0</v>
      </c>
      <c r="C10" s="125" t="s">
        <v>1</v>
      </c>
      <c r="D10" s="125"/>
      <c r="E10" s="125"/>
      <c r="F10" s="126" t="s">
        <v>4</v>
      </c>
      <c r="G10" s="115" t="s">
        <v>5</v>
      </c>
      <c r="H10" s="115"/>
      <c r="I10" s="115" t="s">
        <v>6</v>
      </c>
      <c r="J10" s="115"/>
      <c r="K10" s="115" t="s">
        <v>7</v>
      </c>
      <c r="L10" s="115" t="s">
        <v>8</v>
      </c>
      <c r="M10" s="119" t="s">
        <v>21</v>
      </c>
      <c r="N10" s="115" t="s">
        <v>9</v>
      </c>
    </row>
    <row r="11" spans="2:14" ht="10.15" customHeight="1" x14ac:dyDescent="0.4">
      <c r="B11" s="115"/>
      <c r="C11" s="9" t="s">
        <v>2</v>
      </c>
      <c r="D11" s="9" t="s">
        <v>3</v>
      </c>
      <c r="E11" s="9" t="s">
        <v>10</v>
      </c>
      <c r="F11" s="126"/>
      <c r="G11" s="115"/>
      <c r="H11" s="115"/>
      <c r="I11" s="115"/>
      <c r="J11" s="115"/>
      <c r="K11" s="115"/>
      <c r="L11" s="115"/>
      <c r="M11" s="119"/>
      <c r="N11" s="115"/>
    </row>
    <row r="12" spans="2:14" ht="25.15" customHeight="1" x14ac:dyDescent="0.4">
      <c r="B12" s="39" t="str">
        <f>IF(入力用!D14&lt;&gt;"",入力用!D14,"")</f>
        <v/>
      </c>
      <c r="C12" s="40" t="str">
        <f>IF(入力用!E14&lt;&gt;"",入力用!E14,"")</f>
        <v/>
      </c>
      <c r="D12" s="41" t="str">
        <f>IF(入力用!F14&lt;&gt;"",入力用!F14,"")</f>
        <v/>
      </c>
      <c r="E12" s="42" t="str">
        <f>IF(入力用!G14&lt;&gt;"",入力用!G14,"")</f>
        <v/>
      </c>
      <c r="F12" s="43" t="str">
        <f>IF(入力用!H14&lt;&gt;"",入力用!H14,"")</f>
        <v/>
      </c>
      <c r="G12" s="114" t="str">
        <f>IF(入力用!I14&lt;&gt;"",入力用!I14,"")</f>
        <v/>
      </c>
      <c r="H12" s="114" t="str">
        <f>IF(入力用!J14&lt;&gt;"",入力用!J14,"")</f>
        <v/>
      </c>
      <c r="I12" s="114" t="str">
        <f>IF(入力用!J14&lt;&gt;"",入力用!J14,"")</f>
        <v/>
      </c>
      <c r="J12" s="114" t="str">
        <f>IF(入力用!L14&lt;&gt;"",入力用!L14,"")</f>
        <v/>
      </c>
      <c r="K12" s="44" t="str">
        <f>IF(入力用!K14&lt;&gt;"",入力用!K14,"")</f>
        <v/>
      </c>
      <c r="L12" s="44" t="str">
        <f>IF(入力用!L14&lt;&gt;"",入力用!L14,"")</f>
        <v/>
      </c>
      <c r="M12" s="45" t="str">
        <f>IF(入力用!M14="8%","*","")</f>
        <v/>
      </c>
      <c r="N12" s="46" t="str">
        <f>IF(入力用!O14&lt;&gt;"",入力用!O14,"")</f>
        <v/>
      </c>
    </row>
    <row r="13" spans="2:14" ht="25.15" customHeight="1" x14ac:dyDescent="0.4">
      <c r="B13" s="39" t="str">
        <f>IF(入力用!D15&lt;&gt;"",入力用!D15,"")</f>
        <v/>
      </c>
      <c r="C13" s="40" t="str">
        <f>IF(入力用!E15&lt;&gt;"",入力用!E15,"")</f>
        <v/>
      </c>
      <c r="D13" s="41" t="str">
        <f>IF(入力用!F15&lt;&gt;"",入力用!F15,"")</f>
        <v/>
      </c>
      <c r="E13" s="42" t="str">
        <f>IF(入力用!G15&lt;&gt;"",入力用!G15,"")</f>
        <v/>
      </c>
      <c r="F13" s="43" t="str">
        <f>IF(入力用!H15&lt;&gt;"",入力用!H15,"")</f>
        <v/>
      </c>
      <c r="G13" s="114" t="str">
        <f>IF(入力用!I15&lt;&gt;"",入力用!I15,"")</f>
        <v/>
      </c>
      <c r="H13" s="114" t="str">
        <f>IF(入力用!J15&lt;&gt;"",入力用!J15,"")</f>
        <v/>
      </c>
      <c r="I13" s="114" t="str">
        <f>IF(入力用!J15&lt;&gt;"",入力用!J15,"")</f>
        <v/>
      </c>
      <c r="J13" s="114" t="str">
        <f>IF(入力用!L15&lt;&gt;"",入力用!L15,"")</f>
        <v/>
      </c>
      <c r="K13" s="44" t="str">
        <f>IF(入力用!K15&lt;&gt;"",入力用!K15,"")</f>
        <v/>
      </c>
      <c r="L13" s="44" t="str">
        <f>IF(入力用!L15&lt;&gt;"",入力用!L15,"")</f>
        <v/>
      </c>
      <c r="M13" s="45" t="str">
        <f>IF(入力用!M15="8%","*","")</f>
        <v/>
      </c>
      <c r="N13" s="47"/>
    </row>
    <row r="14" spans="2:14" ht="25.15" customHeight="1" x14ac:dyDescent="0.4">
      <c r="B14" s="39" t="str">
        <f>IF(入力用!D16&lt;&gt;"",入力用!D16,"")</f>
        <v/>
      </c>
      <c r="C14" s="40" t="str">
        <f>IF(入力用!E16&lt;&gt;"",入力用!E16,"")</f>
        <v/>
      </c>
      <c r="D14" s="41" t="str">
        <f>IF(入力用!F16&lt;&gt;"",入力用!F16,"")</f>
        <v/>
      </c>
      <c r="E14" s="42" t="str">
        <f>IF(入力用!G16&lt;&gt;"",入力用!G16,"")</f>
        <v/>
      </c>
      <c r="F14" s="43" t="str">
        <f>IF(入力用!H16&lt;&gt;"",入力用!H16,"")</f>
        <v/>
      </c>
      <c r="G14" s="114" t="str">
        <f>IF(入力用!I16&lt;&gt;"",入力用!I16,"")</f>
        <v/>
      </c>
      <c r="H14" s="114" t="str">
        <f>IF(入力用!J16&lt;&gt;"",入力用!J16,"")</f>
        <v/>
      </c>
      <c r="I14" s="114" t="str">
        <f>IF(入力用!J16&lt;&gt;"",入力用!J16,"")</f>
        <v/>
      </c>
      <c r="J14" s="114" t="str">
        <f>IF(入力用!L16&lt;&gt;"",入力用!L16,"")</f>
        <v/>
      </c>
      <c r="K14" s="44" t="str">
        <f>IF(入力用!K16&lt;&gt;"",入力用!K16,"")</f>
        <v/>
      </c>
      <c r="L14" s="44" t="str">
        <f>IF(入力用!L16&lt;&gt;"",入力用!L16,"")</f>
        <v/>
      </c>
      <c r="M14" s="45" t="str">
        <f>IF(入力用!M16="8%","*","")</f>
        <v/>
      </c>
      <c r="N14" s="47"/>
    </row>
    <row r="15" spans="2:14" ht="25.15" customHeight="1" x14ac:dyDescent="0.4">
      <c r="B15" s="39" t="str">
        <f>IF(入力用!D17&lt;&gt;"",入力用!D17,"")</f>
        <v/>
      </c>
      <c r="C15" s="40" t="str">
        <f>IF(入力用!E17&lt;&gt;"",入力用!E17,"")</f>
        <v/>
      </c>
      <c r="D15" s="41" t="str">
        <f>IF(入力用!F17&lt;&gt;"",入力用!F17,"")</f>
        <v/>
      </c>
      <c r="E15" s="42" t="str">
        <f>IF(入力用!G17&lt;&gt;"",入力用!G17,"")</f>
        <v/>
      </c>
      <c r="F15" s="43" t="str">
        <f>IF(入力用!H17&lt;&gt;"",入力用!H17,"")</f>
        <v/>
      </c>
      <c r="G15" s="114" t="str">
        <f>IF(入力用!I17&lt;&gt;"",入力用!I17,"")</f>
        <v/>
      </c>
      <c r="H15" s="114" t="str">
        <f>IF(入力用!J17&lt;&gt;"",入力用!J17,"")</f>
        <v/>
      </c>
      <c r="I15" s="114" t="str">
        <f>IF(入力用!J17&lt;&gt;"",入力用!J17,"")</f>
        <v/>
      </c>
      <c r="J15" s="114" t="str">
        <f>IF(入力用!L17&lt;&gt;"",入力用!L17,"")</f>
        <v/>
      </c>
      <c r="K15" s="44" t="str">
        <f>IF(入力用!K17&lt;&gt;"",入力用!K17,"")</f>
        <v/>
      </c>
      <c r="L15" s="44" t="str">
        <f>IF(入力用!L17&lt;&gt;"",入力用!L17,"")</f>
        <v/>
      </c>
      <c r="M15" s="45" t="str">
        <f>IF(入力用!M17="8%","*","")</f>
        <v/>
      </c>
      <c r="N15" s="47"/>
    </row>
    <row r="16" spans="2:14" ht="25.15" customHeight="1" x14ac:dyDescent="0.4">
      <c r="B16" s="39" t="str">
        <f>IF(入力用!D18&lt;&gt;"",入力用!D18,"")</f>
        <v/>
      </c>
      <c r="C16" s="40" t="str">
        <f>IF(入力用!E18&lt;&gt;"",入力用!E18,"")</f>
        <v/>
      </c>
      <c r="D16" s="41" t="str">
        <f>IF(入力用!F18&lt;&gt;"",入力用!F18,"")</f>
        <v/>
      </c>
      <c r="E16" s="42" t="str">
        <f>IF(入力用!G18&lt;&gt;"",入力用!G18,"")</f>
        <v/>
      </c>
      <c r="F16" s="43" t="str">
        <f>IF(入力用!H18&lt;&gt;"",入力用!H18,"")</f>
        <v/>
      </c>
      <c r="G16" s="114" t="str">
        <f>IF(入力用!I18&lt;&gt;"",入力用!I18,"")</f>
        <v/>
      </c>
      <c r="H16" s="114" t="str">
        <f>IF(入力用!J18&lt;&gt;"",入力用!J18,"")</f>
        <v/>
      </c>
      <c r="I16" s="114" t="str">
        <f>IF(入力用!J18&lt;&gt;"",入力用!J18,"")</f>
        <v/>
      </c>
      <c r="J16" s="114" t="str">
        <f>IF(入力用!L18&lt;&gt;"",入力用!L18,"")</f>
        <v/>
      </c>
      <c r="K16" s="44" t="str">
        <f>IF(入力用!K18&lt;&gt;"",入力用!K18,"")</f>
        <v/>
      </c>
      <c r="L16" s="44" t="str">
        <f>IF(入力用!L18&lt;&gt;"",入力用!L18,"")</f>
        <v/>
      </c>
      <c r="M16" s="45" t="str">
        <f>IF(入力用!M18="8%","*","")</f>
        <v/>
      </c>
      <c r="N16" s="47"/>
    </row>
    <row r="17" spans="2:14" ht="25.15" customHeight="1" x14ac:dyDescent="0.4">
      <c r="B17" s="39" t="str">
        <f>IF(入力用!D19&lt;&gt;"",入力用!D19,"")</f>
        <v/>
      </c>
      <c r="C17" s="40" t="str">
        <f>IF(入力用!E19&lt;&gt;"",入力用!E19,"")</f>
        <v/>
      </c>
      <c r="D17" s="41" t="str">
        <f>IF(入力用!F19&lt;&gt;"",入力用!F19,"")</f>
        <v/>
      </c>
      <c r="E17" s="42" t="str">
        <f>IF(入力用!G19&lt;&gt;"",入力用!G19,"")</f>
        <v/>
      </c>
      <c r="F17" s="43" t="str">
        <f>IF(入力用!H19&lt;&gt;"",入力用!H19,"")</f>
        <v/>
      </c>
      <c r="G17" s="114" t="str">
        <f>IF(入力用!I19&lt;&gt;"",入力用!I19,"")</f>
        <v/>
      </c>
      <c r="H17" s="114" t="str">
        <f>IF(入力用!J19&lt;&gt;"",入力用!J19,"")</f>
        <v/>
      </c>
      <c r="I17" s="114" t="str">
        <f>IF(入力用!J19&lt;&gt;"",入力用!J19,"")</f>
        <v/>
      </c>
      <c r="J17" s="114" t="str">
        <f>IF(入力用!L19&lt;&gt;"",入力用!L19,"")</f>
        <v/>
      </c>
      <c r="K17" s="44" t="str">
        <f>IF(入力用!K19&lt;&gt;"",入力用!K19,"")</f>
        <v/>
      </c>
      <c r="L17" s="44" t="str">
        <f>IF(入力用!L19&lt;&gt;"",入力用!L19,"")</f>
        <v/>
      </c>
      <c r="M17" s="45" t="str">
        <f>IF(入力用!M19="8%","*","")</f>
        <v/>
      </c>
      <c r="N17" s="47"/>
    </row>
    <row r="18" spans="2:14" ht="25.15" customHeight="1" x14ac:dyDescent="0.4">
      <c r="B18" s="39" t="str">
        <f>IF(入力用!D20&lt;&gt;"",入力用!D20,"")</f>
        <v/>
      </c>
      <c r="C18" s="40" t="str">
        <f>IF(入力用!E20&lt;&gt;"",入力用!E20,"")</f>
        <v/>
      </c>
      <c r="D18" s="41" t="str">
        <f>IF(入力用!F20&lt;&gt;"",入力用!F20,"")</f>
        <v/>
      </c>
      <c r="E18" s="42" t="str">
        <f>IF(入力用!G20&lt;&gt;"",入力用!G20,"")</f>
        <v/>
      </c>
      <c r="F18" s="43" t="str">
        <f>IF(入力用!H20&lt;&gt;"",入力用!H20,"")</f>
        <v/>
      </c>
      <c r="G18" s="114" t="str">
        <f>IF(入力用!I20&lt;&gt;"",入力用!I20,"")</f>
        <v/>
      </c>
      <c r="H18" s="114" t="str">
        <f>IF(入力用!J20&lt;&gt;"",入力用!J20,"")</f>
        <v/>
      </c>
      <c r="I18" s="114" t="str">
        <f>IF(入力用!J20&lt;&gt;"",入力用!J20,"")</f>
        <v/>
      </c>
      <c r="J18" s="114" t="str">
        <f>IF(入力用!L20&lt;&gt;"",入力用!L20,"")</f>
        <v/>
      </c>
      <c r="K18" s="44" t="str">
        <f>IF(入力用!K20&lt;&gt;"",入力用!K20,"")</f>
        <v/>
      </c>
      <c r="L18" s="44" t="str">
        <f>IF(入力用!L20&lt;&gt;"",入力用!L20,"")</f>
        <v/>
      </c>
      <c r="M18" s="45" t="str">
        <f>IF(入力用!M20="8%","*","")</f>
        <v/>
      </c>
      <c r="N18" s="47"/>
    </row>
    <row r="19" spans="2:14" ht="25.15" customHeight="1" x14ac:dyDescent="0.4">
      <c r="B19" s="39" t="str">
        <f>IF(入力用!D21&lt;&gt;"",入力用!D21,"")</f>
        <v/>
      </c>
      <c r="C19" s="40" t="str">
        <f>IF(入力用!E21&lt;&gt;"",入力用!E21,"")</f>
        <v/>
      </c>
      <c r="D19" s="41" t="str">
        <f>IF(入力用!F21&lt;&gt;"",入力用!F21,"")</f>
        <v/>
      </c>
      <c r="E19" s="42" t="str">
        <f>IF(入力用!G21&lt;&gt;"",入力用!G21,"")</f>
        <v/>
      </c>
      <c r="F19" s="43" t="str">
        <f>IF(入力用!H21&lt;&gt;"",入力用!H21,"")</f>
        <v/>
      </c>
      <c r="G19" s="114" t="str">
        <f>IF(入力用!I21&lt;&gt;"",入力用!I21,"")</f>
        <v/>
      </c>
      <c r="H19" s="114" t="str">
        <f>IF(入力用!J21&lt;&gt;"",入力用!J21,"")</f>
        <v/>
      </c>
      <c r="I19" s="114" t="str">
        <f>IF(入力用!J21&lt;&gt;"",入力用!J21,"")</f>
        <v/>
      </c>
      <c r="J19" s="114" t="str">
        <f>IF(入力用!L21&lt;&gt;"",入力用!L21,"")</f>
        <v/>
      </c>
      <c r="K19" s="44" t="str">
        <f>IF(入力用!K21&lt;&gt;"",入力用!K21,"")</f>
        <v/>
      </c>
      <c r="L19" s="44" t="str">
        <f>IF(入力用!L21&lt;&gt;"",入力用!L21,"")</f>
        <v/>
      </c>
      <c r="M19" s="45" t="str">
        <f>IF(入力用!M21="8%","*","")</f>
        <v/>
      </c>
      <c r="N19" s="47"/>
    </row>
    <row r="20" spans="2:14" ht="25.15" customHeight="1" x14ac:dyDescent="0.4">
      <c r="B20" s="39" t="str">
        <f>IF(入力用!D22&lt;&gt;"",入力用!D22,"")</f>
        <v/>
      </c>
      <c r="C20" s="40" t="str">
        <f>IF(入力用!E22&lt;&gt;"",入力用!E22,"")</f>
        <v/>
      </c>
      <c r="D20" s="41" t="str">
        <f>IF(入力用!F22&lt;&gt;"",入力用!F22,"")</f>
        <v/>
      </c>
      <c r="E20" s="42" t="str">
        <f>IF(入力用!G22&lt;&gt;"",入力用!G22,"")</f>
        <v/>
      </c>
      <c r="F20" s="43" t="str">
        <f>IF(入力用!H22&lt;&gt;"",入力用!H22,"")</f>
        <v/>
      </c>
      <c r="G20" s="114" t="str">
        <f>IF(入力用!I22&lt;&gt;"",入力用!I22,"")</f>
        <v/>
      </c>
      <c r="H20" s="114" t="str">
        <f>IF(入力用!J22&lt;&gt;"",入力用!J22,"")</f>
        <v/>
      </c>
      <c r="I20" s="114" t="str">
        <f>IF(入力用!J22&lt;&gt;"",入力用!J22,"")</f>
        <v/>
      </c>
      <c r="J20" s="114" t="str">
        <f>IF(入力用!L22&lt;&gt;"",入力用!L22,"")</f>
        <v/>
      </c>
      <c r="K20" s="44" t="str">
        <f>IF(入力用!K22&lt;&gt;"",入力用!K22,"")</f>
        <v/>
      </c>
      <c r="L20" s="44" t="str">
        <f>IF(入力用!L22&lt;&gt;"",入力用!L22,"")</f>
        <v/>
      </c>
      <c r="M20" s="45" t="str">
        <f>IF(入力用!M22="8%","*","")</f>
        <v/>
      </c>
      <c r="N20" s="47"/>
    </row>
    <row r="21" spans="2:14" ht="25.15" customHeight="1" x14ac:dyDescent="0.4">
      <c r="B21" s="39" t="str">
        <f>IF(入力用!D23&lt;&gt;"",入力用!D23,"")</f>
        <v/>
      </c>
      <c r="C21" s="40" t="str">
        <f>IF(入力用!E23&lt;&gt;"",入力用!E23,"")</f>
        <v/>
      </c>
      <c r="D21" s="41" t="str">
        <f>IF(入力用!F23&lt;&gt;"",入力用!F23,"")</f>
        <v/>
      </c>
      <c r="E21" s="42" t="str">
        <f>IF(入力用!G23&lt;&gt;"",入力用!G23,"")</f>
        <v/>
      </c>
      <c r="F21" s="43" t="str">
        <f>IF(入力用!H23&lt;&gt;"",入力用!H23,"")</f>
        <v/>
      </c>
      <c r="G21" s="114" t="str">
        <f>IF(入力用!I23&lt;&gt;"",入力用!I23,"")</f>
        <v/>
      </c>
      <c r="H21" s="114" t="str">
        <f>IF(入力用!J23&lt;&gt;"",入力用!J23,"")</f>
        <v/>
      </c>
      <c r="I21" s="114" t="str">
        <f>IF(入力用!J23&lt;&gt;"",入力用!J23,"")</f>
        <v/>
      </c>
      <c r="J21" s="114" t="str">
        <f>IF(入力用!L23&lt;&gt;"",入力用!L23,"")</f>
        <v/>
      </c>
      <c r="K21" s="44" t="str">
        <f>IF(入力用!K23&lt;&gt;"",入力用!K23,"")</f>
        <v/>
      </c>
      <c r="L21" s="44" t="str">
        <f>IF(入力用!L23&lt;&gt;"",入力用!L23,"")</f>
        <v/>
      </c>
      <c r="M21" s="45" t="str">
        <f>IF(入力用!M23="8%","*","")</f>
        <v/>
      </c>
      <c r="N21" s="47"/>
    </row>
    <row r="22" spans="2:14" ht="4.1500000000000004" customHeight="1" x14ac:dyDescent="0.4"/>
    <row r="23" spans="2:14" ht="19.899999999999999" customHeight="1" x14ac:dyDescent="0.4">
      <c r="C23" s="5"/>
      <c r="D23" s="5"/>
      <c r="E23" s="5"/>
      <c r="F23" s="5"/>
      <c r="G23" s="5"/>
      <c r="I23" s="115" t="s">
        <v>15</v>
      </c>
      <c r="J23" s="115"/>
      <c r="K23" s="48">
        <f>SUM(K12:K21)</f>
        <v>0</v>
      </c>
      <c r="L23" s="48">
        <f>SUM(L12:L21)</f>
        <v>0</v>
      </c>
      <c r="M23" s="49" t="s">
        <v>22</v>
      </c>
    </row>
    <row r="24" spans="2:14" ht="4.1500000000000004" customHeight="1" x14ac:dyDescent="0.4">
      <c r="B24" s="5"/>
      <c r="C24" s="5"/>
      <c r="D24" s="5"/>
      <c r="E24" s="5"/>
      <c r="F24" s="5"/>
      <c r="G24" s="5"/>
    </row>
    <row r="25" spans="2:14" ht="19.899999999999999" customHeight="1" x14ac:dyDescent="0.4">
      <c r="B25" s="5"/>
      <c r="C25" s="5"/>
      <c r="D25" s="5"/>
      <c r="E25" s="5"/>
      <c r="F25" s="5"/>
      <c r="G25" s="50"/>
      <c r="H25" s="50"/>
      <c r="I25" s="115" t="s">
        <v>16</v>
      </c>
      <c r="J25" s="115"/>
      <c r="K25" s="48">
        <f>入力用!K8</f>
        <v>0</v>
      </c>
      <c r="L25" s="48">
        <f>入力用!L8</f>
        <v>0</v>
      </c>
    </row>
    <row r="26" spans="2:14" ht="4.1500000000000004" customHeight="1" x14ac:dyDescent="0.4"/>
    <row r="27" spans="2:14" ht="19.899999999999999" customHeight="1" x14ac:dyDescent="0.4">
      <c r="I27" s="115" t="s">
        <v>20</v>
      </c>
      <c r="J27" s="38" t="s">
        <v>18</v>
      </c>
      <c r="K27" s="48">
        <f>SUMIF(入力用!M14:'入力用'!M68,"=10%",入力用!K14:'入力用'!K68)</f>
        <v>0</v>
      </c>
      <c r="L27" s="48">
        <f>SUMIF(入力用!M14:'入力用'!M68,"=10%",入力用!L14:'入力用'!L68)</f>
        <v>0</v>
      </c>
    </row>
    <row r="28" spans="2:14" ht="19.899999999999999" customHeight="1" x14ac:dyDescent="0.15">
      <c r="G28" s="120"/>
      <c r="H28" s="120"/>
      <c r="I28" s="115"/>
      <c r="J28" s="38" t="s">
        <v>19</v>
      </c>
      <c r="K28" s="48">
        <f>SUMIF(入力用!M13:'入力用'!M67,"=8%",入力用!K13:'入力用'!K67)</f>
        <v>0</v>
      </c>
      <c r="L28" s="48">
        <f>SUMIF(入力用!M13:'入力用'!M67,"=8%",入力用!L13:'入力用'!L67)</f>
        <v>0</v>
      </c>
      <c r="N28" s="6"/>
    </row>
    <row r="29" spans="2:14" ht="19.899999999999999" customHeight="1" x14ac:dyDescent="0.15">
      <c r="G29" s="120"/>
      <c r="H29" s="120"/>
      <c r="I29" s="115"/>
      <c r="J29" s="38" t="s">
        <v>75</v>
      </c>
      <c r="K29" s="48">
        <f>SUMIF(入力用!M14:'入力用'!M68,"その他（非課税、不課税等）",入力用!K14:'入力用'!K68)</f>
        <v>0</v>
      </c>
      <c r="L29" s="48">
        <f>SUMIF(入力用!M14:'入力用'!M68,"その他（非課税、不課税等）",入力用!L14:'入力用'!L68)</f>
        <v>0</v>
      </c>
      <c r="N29" s="96" t="s">
        <v>83</v>
      </c>
    </row>
    <row r="30" spans="2:14" ht="3.6" customHeight="1" x14ac:dyDescent="0.4"/>
    <row r="31" spans="2:14" ht="4.1500000000000004" customHeight="1" x14ac:dyDescent="0.4"/>
    <row r="32" spans="2:14" ht="18" customHeight="1" x14ac:dyDescent="0.4">
      <c r="H32" s="4"/>
      <c r="N32" s="7" t="s">
        <v>42</v>
      </c>
    </row>
    <row r="33" spans="2:14" ht="18" customHeight="1" x14ac:dyDescent="0.4">
      <c r="B33" s="2" t="s">
        <v>84</v>
      </c>
    </row>
    <row r="34" spans="2:14" ht="12" customHeight="1" x14ac:dyDescent="0.4">
      <c r="J34" s="116" t="str">
        <f>IF(入力用!$E$9&lt;&gt;"",入力用!$E$9,"")</f>
        <v/>
      </c>
      <c r="K34" s="116"/>
      <c r="L34" s="116"/>
    </row>
    <row r="35" spans="2:14" ht="12" customHeight="1" x14ac:dyDescent="0.4">
      <c r="H35" s="8" t="s">
        <v>13</v>
      </c>
      <c r="J35" s="116"/>
      <c r="K35" s="116"/>
      <c r="L35" s="116"/>
    </row>
    <row r="36" spans="2:14" ht="19.899999999999999" customHeight="1" x14ac:dyDescent="0.4">
      <c r="B36" s="3" t="s">
        <v>14</v>
      </c>
      <c r="H36" s="16" t="str">
        <f>IF(入力用!$E$6&lt;&gt;"",入力用!$E$6,"")</f>
        <v/>
      </c>
      <c r="J36" s="117" t="str">
        <f>IF(入力用!$E$8&lt;&gt;"",入力用!$E$8,"")</f>
        <v/>
      </c>
      <c r="K36" s="117"/>
      <c r="L36" s="117"/>
    </row>
    <row r="37" spans="2:14" ht="4.1500000000000004" customHeight="1" x14ac:dyDescent="0.4"/>
    <row r="38" spans="2:14" ht="19.899999999999999" customHeight="1" x14ac:dyDescent="0.4">
      <c r="B38" s="121"/>
      <c r="C38" s="122"/>
      <c r="D38" s="123"/>
      <c r="E38" s="124"/>
      <c r="G38" s="8" t="s">
        <v>12</v>
      </c>
      <c r="H38" s="37" t="str">
        <f>IF(入力用!$E$4&lt;&gt;"",入力用!$E$4,"")</f>
        <v/>
      </c>
      <c r="J38" s="118" t="str">
        <f>IF(入力用!$E$7&lt;&gt;"",入力用!$E$7,"")</f>
        <v/>
      </c>
      <c r="K38" s="118"/>
      <c r="L38" s="118"/>
    </row>
    <row r="39" spans="2:14" ht="4.1500000000000004" customHeight="1" x14ac:dyDescent="0.4"/>
    <row r="40" spans="2:14" ht="10.15" customHeight="1" x14ac:dyDescent="0.4">
      <c r="B40" s="115" t="s">
        <v>0</v>
      </c>
      <c r="C40" s="125" t="s">
        <v>1</v>
      </c>
      <c r="D40" s="125"/>
      <c r="E40" s="125"/>
      <c r="F40" s="126" t="s">
        <v>4</v>
      </c>
      <c r="G40" s="115" t="s">
        <v>5</v>
      </c>
      <c r="H40" s="115"/>
      <c r="I40" s="115" t="s">
        <v>6</v>
      </c>
      <c r="J40" s="115"/>
      <c r="K40" s="115" t="s">
        <v>7</v>
      </c>
      <c r="L40" s="115" t="s">
        <v>8</v>
      </c>
      <c r="M40" s="119" t="s">
        <v>21</v>
      </c>
      <c r="N40" s="115" t="s">
        <v>9</v>
      </c>
    </row>
    <row r="41" spans="2:14" ht="10.15" customHeight="1" x14ac:dyDescent="0.4">
      <c r="B41" s="115"/>
      <c r="C41" s="9" t="s">
        <v>2</v>
      </c>
      <c r="D41" s="9" t="s">
        <v>3</v>
      </c>
      <c r="E41" s="9" t="s">
        <v>10</v>
      </c>
      <c r="F41" s="126"/>
      <c r="G41" s="115"/>
      <c r="H41" s="115"/>
      <c r="I41" s="115"/>
      <c r="J41" s="115"/>
      <c r="K41" s="115"/>
      <c r="L41" s="115"/>
      <c r="M41" s="119"/>
      <c r="N41" s="115"/>
    </row>
    <row r="42" spans="2:14" ht="25.15" customHeight="1" x14ac:dyDescent="0.4">
      <c r="B42" s="39" t="str">
        <f>IF(入力用!D24&lt;&gt;"",入力用!D24,"")</f>
        <v/>
      </c>
      <c r="C42" s="40" t="str">
        <f>IF(入力用!E24&lt;&gt;"",入力用!E24,"")</f>
        <v/>
      </c>
      <c r="D42" s="41" t="str">
        <f>IF(入力用!F24&lt;&gt;"",入力用!F24,"")</f>
        <v/>
      </c>
      <c r="E42" s="42" t="str">
        <f>IF(入力用!G24&lt;&gt;"",入力用!G24,"")</f>
        <v/>
      </c>
      <c r="F42" s="79" t="str">
        <f>IF(入力用!H24&lt;&gt;"",入力用!H24,"")</f>
        <v/>
      </c>
      <c r="G42" s="114" t="str">
        <f>IF(入力用!I24&lt;&gt;"",入力用!I24,"")</f>
        <v/>
      </c>
      <c r="H42" s="114" t="str">
        <f>IF(入力用!J44&lt;&gt;"",入力用!J44,"")</f>
        <v/>
      </c>
      <c r="I42" s="114" t="str">
        <f>IF(入力用!J24&lt;&gt;"",入力用!J24,"")</f>
        <v/>
      </c>
      <c r="J42" s="114" t="str">
        <f>IF(入力用!L44&lt;&gt;"",入力用!L44,"")</f>
        <v/>
      </c>
      <c r="K42" s="44" t="str">
        <f>IF(入力用!K24&lt;&gt;"",入力用!K24,"")</f>
        <v/>
      </c>
      <c r="L42" s="44" t="str">
        <f>IF(入力用!L24&lt;&gt;"",入力用!L24,"")</f>
        <v/>
      </c>
      <c r="M42" s="45" t="str">
        <f>IF(入力用!M24="8%","*","")</f>
        <v/>
      </c>
      <c r="N42" s="46" t="str">
        <f>IF(入力用!O24&lt;&gt;"",入力用!O24,"")</f>
        <v/>
      </c>
    </row>
    <row r="43" spans="2:14" ht="25.15" customHeight="1" x14ac:dyDescent="0.4">
      <c r="B43" s="39" t="str">
        <f>IF(入力用!D25&lt;&gt;"",入力用!D25,"")</f>
        <v/>
      </c>
      <c r="C43" s="40" t="str">
        <f>IF(入力用!E25&lt;&gt;"",入力用!E25,"")</f>
        <v/>
      </c>
      <c r="D43" s="41" t="str">
        <f>IF(入力用!F25&lt;&gt;"",入力用!F25,"")</f>
        <v/>
      </c>
      <c r="E43" s="42" t="str">
        <f>IF(入力用!G25&lt;&gt;"",入力用!G25,"")</f>
        <v/>
      </c>
      <c r="F43" s="79" t="str">
        <f>IF(入力用!H25&lt;&gt;"",入力用!H25,"")</f>
        <v/>
      </c>
      <c r="G43" s="114" t="str">
        <f>IF(入力用!I25&lt;&gt;"",入力用!I25,"")</f>
        <v/>
      </c>
      <c r="H43" s="114" t="str">
        <f>IF(入力用!J45&lt;&gt;"",入力用!J45,"")</f>
        <v/>
      </c>
      <c r="I43" s="114" t="str">
        <f>IF(入力用!J25&lt;&gt;"",入力用!J25,"")</f>
        <v/>
      </c>
      <c r="J43" s="114" t="str">
        <f>IF(入力用!L45&lt;&gt;"",入力用!L45,"")</f>
        <v/>
      </c>
      <c r="K43" s="44" t="str">
        <f>IF(入力用!K25&lt;&gt;"",入力用!K25,"")</f>
        <v/>
      </c>
      <c r="L43" s="44" t="str">
        <f>IF(入力用!L25&lt;&gt;"",入力用!L25,"")</f>
        <v/>
      </c>
      <c r="M43" s="45" t="str">
        <f>IF(入力用!M25="8%","*","")</f>
        <v/>
      </c>
      <c r="N43" s="46" t="str">
        <f>IF(入力用!O25&lt;&gt;"",入力用!O25,"")</f>
        <v/>
      </c>
    </row>
    <row r="44" spans="2:14" ht="25.15" customHeight="1" x14ac:dyDescent="0.4">
      <c r="B44" s="39" t="str">
        <f>IF(入力用!D26&lt;&gt;"",入力用!D26,"")</f>
        <v/>
      </c>
      <c r="C44" s="40" t="str">
        <f>IF(入力用!E26&lt;&gt;"",入力用!E26,"")</f>
        <v/>
      </c>
      <c r="D44" s="41" t="str">
        <f>IF(入力用!F26&lt;&gt;"",入力用!F26,"")</f>
        <v/>
      </c>
      <c r="E44" s="42" t="str">
        <f>IF(入力用!G26&lt;&gt;"",入力用!G26,"")</f>
        <v/>
      </c>
      <c r="F44" s="79" t="str">
        <f>IF(入力用!H26&lt;&gt;"",入力用!H26,"")</f>
        <v/>
      </c>
      <c r="G44" s="114" t="str">
        <f>IF(入力用!I26&lt;&gt;"",入力用!I26,"")</f>
        <v/>
      </c>
      <c r="H44" s="114" t="str">
        <f>IF(入力用!J46&lt;&gt;"",入力用!J46,"")</f>
        <v/>
      </c>
      <c r="I44" s="114" t="str">
        <f>IF(入力用!J26&lt;&gt;"",入力用!J26,"")</f>
        <v/>
      </c>
      <c r="J44" s="114" t="str">
        <f>IF(入力用!L46&lt;&gt;"",入力用!L46,"")</f>
        <v/>
      </c>
      <c r="K44" s="44" t="str">
        <f>IF(入力用!K26&lt;&gt;"",入力用!K26,"")</f>
        <v/>
      </c>
      <c r="L44" s="44" t="str">
        <f>IF(入力用!L26&lt;&gt;"",入力用!L26,"")</f>
        <v/>
      </c>
      <c r="M44" s="45" t="str">
        <f>IF(入力用!M26="8%","*","")</f>
        <v/>
      </c>
      <c r="N44" s="46" t="str">
        <f>IF(入力用!O26&lt;&gt;"",入力用!O26,"")</f>
        <v/>
      </c>
    </row>
    <row r="45" spans="2:14" ht="25.15" customHeight="1" x14ac:dyDescent="0.4">
      <c r="B45" s="39" t="str">
        <f>IF(入力用!D27&lt;&gt;"",入力用!D27,"")</f>
        <v/>
      </c>
      <c r="C45" s="40" t="str">
        <f>IF(入力用!E27&lt;&gt;"",入力用!E27,"")</f>
        <v/>
      </c>
      <c r="D45" s="41" t="str">
        <f>IF(入力用!F27&lt;&gt;"",入力用!F27,"")</f>
        <v/>
      </c>
      <c r="E45" s="42" t="str">
        <f>IF(入力用!G27&lt;&gt;"",入力用!G27,"")</f>
        <v/>
      </c>
      <c r="F45" s="79" t="str">
        <f>IF(入力用!H27&lt;&gt;"",入力用!H27,"")</f>
        <v/>
      </c>
      <c r="G45" s="114" t="str">
        <f>IF(入力用!I27&lt;&gt;"",入力用!I27,"")</f>
        <v/>
      </c>
      <c r="H45" s="114" t="str">
        <f>IF(入力用!J47&lt;&gt;"",入力用!J47,"")</f>
        <v/>
      </c>
      <c r="I45" s="114" t="str">
        <f>IF(入力用!J27&lt;&gt;"",入力用!J27,"")</f>
        <v/>
      </c>
      <c r="J45" s="114" t="str">
        <f>IF(入力用!L47&lt;&gt;"",入力用!L47,"")</f>
        <v/>
      </c>
      <c r="K45" s="44" t="str">
        <f>IF(入力用!K27&lt;&gt;"",入力用!K27,"")</f>
        <v/>
      </c>
      <c r="L45" s="44" t="str">
        <f>IF(入力用!L27&lt;&gt;"",入力用!L27,"")</f>
        <v/>
      </c>
      <c r="M45" s="45" t="str">
        <f>IF(入力用!M27="8%","*","")</f>
        <v/>
      </c>
      <c r="N45" s="46" t="str">
        <f>IF(入力用!O27&lt;&gt;"",入力用!O27,"")</f>
        <v/>
      </c>
    </row>
    <row r="46" spans="2:14" ht="25.15" customHeight="1" x14ac:dyDescent="0.4">
      <c r="B46" s="39" t="str">
        <f>IF(入力用!D28&lt;&gt;"",入力用!D28,"")</f>
        <v/>
      </c>
      <c r="C46" s="40" t="str">
        <f>IF(入力用!E28&lt;&gt;"",入力用!E28,"")</f>
        <v/>
      </c>
      <c r="D46" s="41" t="str">
        <f>IF(入力用!F28&lt;&gt;"",入力用!F28,"")</f>
        <v/>
      </c>
      <c r="E46" s="42" t="str">
        <f>IF(入力用!G28&lt;&gt;"",入力用!G28,"")</f>
        <v/>
      </c>
      <c r="F46" s="79" t="str">
        <f>IF(入力用!H28&lt;&gt;"",入力用!H28,"")</f>
        <v/>
      </c>
      <c r="G46" s="114" t="str">
        <f>IF(入力用!I28&lt;&gt;"",入力用!I28,"")</f>
        <v/>
      </c>
      <c r="H46" s="114" t="str">
        <f>IF(入力用!J48&lt;&gt;"",入力用!J48,"")</f>
        <v/>
      </c>
      <c r="I46" s="114" t="str">
        <f>IF(入力用!J28&lt;&gt;"",入力用!J28,"")</f>
        <v/>
      </c>
      <c r="J46" s="114" t="str">
        <f>IF(入力用!L48&lt;&gt;"",入力用!L48,"")</f>
        <v/>
      </c>
      <c r="K46" s="44" t="str">
        <f>IF(入力用!K28&lt;&gt;"",入力用!K28,"")</f>
        <v/>
      </c>
      <c r="L46" s="44" t="str">
        <f>IF(入力用!L28&lt;&gt;"",入力用!L28,"")</f>
        <v/>
      </c>
      <c r="M46" s="45" t="str">
        <f>IF(入力用!M28="8%","*","")</f>
        <v/>
      </c>
      <c r="N46" s="46" t="str">
        <f>IF(入力用!O28&lt;&gt;"",入力用!O28,"")</f>
        <v/>
      </c>
    </row>
    <row r="47" spans="2:14" ht="25.15" customHeight="1" x14ac:dyDescent="0.4">
      <c r="B47" s="39" t="str">
        <f>IF(入力用!D29&lt;&gt;"",入力用!D29,"")</f>
        <v/>
      </c>
      <c r="C47" s="40" t="str">
        <f>IF(入力用!E29&lt;&gt;"",入力用!E29,"")</f>
        <v/>
      </c>
      <c r="D47" s="41" t="str">
        <f>IF(入力用!F29&lt;&gt;"",入力用!F29,"")</f>
        <v/>
      </c>
      <c r="E47" s="42" t="str">
        <f>IF(入力用!G29&lt;&gt;"",入力用!G29,"")</f>
        <v/>
      </c>
      <c r="F47" s="79" t="str">
        <f>IF(入力用!H29&lt;&gt;"",入力用!H29,"")</f>
        <v/>
      </c>
      <c r="G47" s="114" t="str">
        <f>IF(入力用!I29&lt;&gt;"",入力用!I29,"")</f>
        <v/>
      </c>
      <c r="H47" s="114" t="str">
        <f>IF(入力用!J49&lt;&gt;"",入力用!J49,"")</f>
        <v/>
      </c>
      <c r="I47" s="114" t="str">
        <f>IF(入力用!J29&lt;&gt;"",入力用!J29,"")</f>
        <v/>
      </c>
      <c r="J47" s="114" t="str">
        <f>IF(入力用!L49&lt;&gt;"",入力用!L49,"")</f>
        <v/>
      </c>
      <c r="K47" s="44" t="str">
        <f>IF(入力用!K29&lt;&gt;"",入力用!K29,"")</f>
        <v/>
      </c>
      <c r="L47" s="44" t="str">
        <f>IF(入力用!L29&lt;&gt;"",入力用!L29,"")</f>
        <v/>
      </c>
      <c r="M47" s="45" t="str">
        <f>IF(入力用!M29="8%","*","")</f>
        <v/>
      </c>
      <c r="N47" s="46" t="str">
        <f>IF(入力用!O29&lt;&gt;"",入力用!O29,"")</f>
        <v/>
      </c>
    </row>
    <row r="48" spans="2:14" ht="25.15" customHeight="1" x14ac:dyDescent="0.4">
      <c r="B48" s="39" t="str">
        <f>IF(入力用!D30&lt;&gt;"",入力用!D30,"")</f>
        <v/>
      </c>
      <c r="C48" s="40" t="str">
        <f>IF(入力用!E30&lt;&gt;"",入力用!E30,"")</f>
        <v/>
      </c>
      <c r="D48" s="41" t="str">
        <f>IF(入力用!F30&lt;&gt;"",入力用!F30,"")</f>
        <v/>
      </c>
      <c r="E48" s="42" t="str">
        <f>IF(入力用!G30&lt;&gt;"",入力用!G30,"")</f>
        <v/>
      </c>
      <c r="F48" s="79" t="str">
        <f>IF(入力用!H30&lt;&gt;"",入力用!H30,"")</f>
        <v/>
      </c>
      <c r="G48" s="114" t="str">
        <f>IF(入力用!I30&lt;&gt;"",入力用!I30,"")</f>
        <v/>
      </c>
      <c r="H48" s="114" t="str">
        <f>IF(入力用!J50&lt;&gt;"",入力用!J50,"")</f>
        <v/>
      </c>
      <c r="I48" s="114" t="str">
        <f>IF(入力用!J30&lt;&gt;"",入力用!J30,"")</f>
        <v/>
      </c>
      <c r="J48" s="114" t="str">
        <f>IF(入力用!L50&lt;&gt;"",入力用!L50,"")</f>
        <v/>
      </c>
      <c r="K48" s="44" t="str">
        <f>IF(入力用!K30&lt;&gt;"",入力用!K30,"")</f>
        <v/>
      </c>
      <c r="L48" s="44" t="str">
        <f>IF(入力用!L30&lt;&gt;"",入力用!L30,"")</f>
        <v/>
      </c>
      <c r="M48" s="45" t="str">
        <f>IF(入力用!M30="8%","*","")</f>
        <v/>
      </c>
      <c r="N48" s="46" t="str">
        <f>IF(入力用!O30&lt;&gt;"",入力用!O30,"")</f>
        <v/>
      </c>
    </row>
    <row r="49" spans="2:14" ht="25.15" customHeight="1" x14ac:dyDescent="0.4">
      <c r="B49" s="39" t="str">
        <f>IF(入力用!D31&lt;&gt;"",入力用!D31,"")</f>
        <v/>
      </c>
      <c r="C49" s="40" t="str">
        <f>IF(入力用!E31&lt;&gt;"",入力用!E31,"")</f>
        <v/>
      </c>
      <c r="D49" s="41" t="str">
        <f>IF(入力用!F31&lt;&gt;"",入力用!F31,"")</f>
        <v/>
      </c>
      <c r="E49" s="42" t="str">
        <f>IF(入力用!G31&lt;&gt;"",入力用!G31,"")</f>
        <v/>
      </c>
      <c r="F49" s="79" t="str">
        <f>IF(入力用!H31&lt;&gt;"",入力用!H31,"")</f>
        <v/>
      </c>
      <c r="G49" s="114" t="str">
        <f>IF(入力用!I31&lt;&gt;"",入力用!I31,"")</f>
        <v/>
      </c>
      <c r="H49" s="114" t="str">
        <f>IF(入力用!J51&lt;&gt;"",入力用!J51,"")</f>
        <v/>
      </c>
      <c r="I49" s="114" t="str">
        <f>IF(入力用!J31&lt;&gt;"",入力用!J31,"")</f>
        <v/>
      </c>
      <c r="J49" s="114" t="str">
        <f>IF(入力用!L51&lt;&gt;"",入力用!L51,"")</f>
        <v/>
      </c>
      <c r="K49" s="44" t="str">
        <f>IF(入力用!K31&lt;&gt;"",入力用!K31,"")</f>
        <v/>
      </c>
      <c r="L49" s="44" t="str">
        <f>IF(入力用!L31&lt;&gt;"",入力用!L31,"")</f>
        <v/>
      </c>
      <c r="M49" s="45" t="str">
        <f>IF(入力用!M31="8%","*","")</f>
        <v/>
      </c>
      <c r="N49" s="46" t="str">
        <f>IF(入力用!O31&lt;&gt;"",入力用!O31,"")</f>
        <v/>
      </c>
    </row>
    <row r="50" spans="2:14" ht="25.15" customHeight="1" x14ac:dyDescent="0.4">
      <c r="B50" s="39" t="str">
        <f>IF(入力用!D32&lt;&gt;"",入力用!D32,"")</f>
        <v/>
      </c>
      <c r="C50" s="40" t="str">
        <f>IF(入力用!E32&lt;&gt;"",入力用!E32,"")</f>
        <v/>
      </c>
      <c r="D50" s="41" t="str">
        <f>IF(入力用!F32&lt;&gt;"",入力用!F32,"")</f>
        <v/>
      </c>
      <c r="E50" s="42" t="str">
        <f>IF(入力用!G32&lt;&gt;"",入力用!G32,"")</f>
        <v/>
      </c>
      <c r="F50" s="79" t="str">
        <f>IF(入力用!H32&lt;&gt;"",入力用!H32,"")</f>
        <v/>
      </c>
      <c r="G50" s="114" t="str">
        <f>IF(入力用!I32&lt;&gt;"",入力用!I32,"")</f>
        <v/>
      </c>
      <c r="H50" s="114" t="str">
        <f>IF(入力用!J52&lt;&gt;"",入力用!J52,"")</f>
        <v/>
      </c>
      <c r="I50" s="114" t="str">
        <f>IF(入力用!J32&lt;&gt;"",入力用!J32,"")</f>
        <v/>
      </c>
      <c r="J50" s="114" t="str">
        <f>IF(入力用!L52&lt;&gt;"",入力用!L52,"")</f>
        <v/>
      </c>
      <c r="K50" s="44" t="str">
        <f>IF(入力用!K32&lt;&gt;"",入力用!K32,"")</f>
        <v/>
      </c>
      <c r="L50" s="44" t="str">
        <f>IF(入力用!L32&lt;&gt;"",入力用!L32,"")</f>
        <v/>
      </c>
      <c r="M50" s="45" t="str">
        <f>IF(入力用!M32="8%","*","")</f>
        <v/>
      </c>
      <c r="N50" s="46" t="str">
        <f>IF(入力用!O32&lt;&gt;"",入力用!O32,"")</f>
        <v/>
      </c>
    </row>
    <row r="51" spans="2:14" ht="25.15" customHeight="1" x14ac:dyDescent="0.4">
      <c r="B51" s="39" t="str">
        <f>IF(入力用!D33&lt;&gt;"",入力用!D33,"")</f>
        <v/>
      </c>
      <c r="C51" s="40" t="str">
        <f>IF(入力用!E33&lt;&gt;"",入力用!E33,"")</f>
        <v/>
      </c>
      <c r="D51" s="41" t="str">
        <f>IF(入力用!F33&lt;&gt;"",入力用!F33,"")</f>
        <v/>
      </c>
      <c r="E51" s="42" t="str">
        <f>IF(入力用!G33&lt;&gt;"",入力用!G33,"")</f>
        <v/>
      </c>
      <c r="F51" s="79" t="str">
        <f>IF(入力用!H33&lt;&gt;"",入力用!H33,"")</f>
        <v/>
      </c>
      <c r="G51" s="114" t="str">
        <f>IF(入力用!I33&lt;&gt;"",入力用!I33,"")</f>
        <v/>
      </c>
      <c r="H51" s="114" t="str">
        <f>IF(入力用!J53&lt;&gt;"",入力用!J53,"")</f>
        <v/>
      </c>
      <c r="I51" s="114" t="str">
        <f>IF(入力用!J33&lt;&gt;"",入力用!J33,"")</f>
        <v/>
      </c>
      <c r="J51" s="114" t="str">
        <f>IF(入力用!L53&lt;&gt;"",入力用!L53,"")</f>
        <v/>
      </c>
      <c r="K51" s="44" t="str">
        <f>IF(入力用!K33&lt;&gt;"",入力用!K33,"")</f>
        <v/>
      </c>
      <c r="L51" s="44" t="str">
        <f>IF(入力用!L33&lt;&gt;"",入力用!L33,"")</f>
        <v/>
      </c>
      <c r="M51" s="45" t="str">
        <f>IF(入力用!M33="8%","*","")</f>
        <v/>
      </c>
      <c r="N51" s="46" t="str">
        <f>IF(入力用!O33&lt;&gt;"",入力用!O33,"")</f>
        <v/>
      </c>
    </row>
    <row r="52" spans="2:14" ht="25.15" customHeight="1" x14ac:dyDescent="0.4">
      <c r="B52" s="39" t="str">
        <f>IF(入力用!D34&lt;&gt;"",入力用!D34,"")</f>
        <v/>
      </c>
      <c r="C52" s="40" t="str">
        <f>IF(入力用!E34&lt;&gt;"",入力用!E34,"")</f>
        <v/>
      </c>
      <c r="D52" s="41" t="str">
        <f>IF(入力用!F34&lt;&gt;"",入力用!F34,"")</f>
        <v/>
      </c>
      <c r="E52" s="42" t="str">
        <f>IF(入力用!G34&lt;&gt;"",入力用!G34,"")</f>
        <v/>
      </c>
      <c r="F52" s="79" t="str">
        <f>IF(入力用!H34&lt;&gt;"",入力用!H34,"")</f>
        <v/>
      </c>
      <c r="G52" s="114" t="str">
        <f>IF(入力用!I34&lt;&gt;"",入力用!I34,"")</f>
        <v/>
      </c>
      <c r="H52" s="114" t="str">
        <f>IF(入力用!J54&lt;&gt;"",入力用!J54,"")</f>
        <v/>
      </c>
      <c r="I52" s="114" t="str">
        <f>IF(入力用!J34&lt;&gt;"",入力用!J34,"")</f>
        <v/>
      </c>
      <c r="J52" s="114" t="str">
        <f>IF(入力用!L54&lt;&gt;"",入力用!L54,"")</f>
        <v/>
      </c>
      <c r="K52" s="44" t="str">
        <f>IF(入力用!K34&lt;&gt;"",入力用!K34,"")</f>
        <v/>
      </c>
      <c r="L52" s="44" t="str">
        <f>IF(入力用!L34&lt;&gt;"",入力用!L34,"")</f>
        <v/>
      </c>
      <c r="M52" s="45" t="str">
        <f>IF(入力用!M34="8%","*","")</f>
        <v/>
      </c>
      <c r="N52" s="46" t="str">
        <f>IF(入力用!O34&lt;&gt;"",入力用!O34,"")</f>
        <v/>
      </c>
    </row>
    <row r="53" spans="2:14" ht="25.15" customHeight="1" x14ac:dyDescent="0.4">
      <c r="B53" s="39" t="str">
        <f>IF(入力用!D35&lt;&gt;"",入力用!D35,"")</f>
        <v/>
      </c>
      <c r="C53" s="40" t="str">
        <f>IF(入力用!E35&lt;&gt;"",入力用!E35,"")</f>
        <v/>
      </c>
      <c r="D53" s="41" t="str">
        <f>IF(入力用!F35&lt;&gt;"",入力用!F35,"")</f>
        <v/>
      </c>
      <c r="E53" s="42" t="str">
        <f>IF(入力用!G35&lt;&gt;"",入力用!G35,"")</f>
        <v/>
      </c>
      <c r="F53" s="79" t="str">
        <f>IF(入力用!H35&lt;&gt;"",入力用!H35,"")</f>
        <v/>
      </c>
      <c r="G53" s="114" t="str">
        <f>IF(入力用!I35&lt;&gt;"",入力用!I35,"")</f>
        <v/>
      </c>
      <c r="H53" s="114" t="str">
        <f>IF(入力用!J55&lt;&gt;"",入力用!J55,"")</f>
        <v/>
      </c>
      <c r="I53" s="114" t="str">
        <f>IF(入力用!J35&lt;&gt;"",入力用!J35,"")</f>
        <v/>
      </c>
      <c r="J53" s="114" t="str">
        <f>IF(入力用!L55&lt;&gt;"",入力用!L55,"")</f>
        <v/>
      </c>
      <c r="K53" s="44" t="str">
        <f>IF(入力用!K35&lt;&gt;"",入力用!K35,"")</f>
        <v/>
      </c>
      <c r="L53" s="44" t="str">
        <f>IF(入力用!L35&lt;&gt;"",入力用!L35,"")</f>
        <v/>
      </c>
      <c r="M53" s="45" t="str">
        <f>IF(入力用!M35="8%","*","")</f>
        <v/>
      </c>
      <c r="N53" s="46" t="str">
        <f>IF(入力用!O35&lt;&gt;"",入力用!O35,"")</f>
        <v/>
      </c>
    </row>
    <row r="54" spans="2:14" ht="25.15" customHeight="1" x14ac:dyDescent="0.4">
      <c r="B54" s="39" t="str">
        <f>IF(入力用!D36&lt;&gt;"",入力用!D36,"")</f>
        <v/>
      </c>
      <c r="C54" s="40" t="str">
        <f>IF(入力用!E36&lt;&gt;"",入力用!E36,"")</f>
        <v/>
      </c>
      <c r="D54" s="41" t="str">
        <f>IF(入力用!F36&lt;&gt;"",入力用!F36,"")</f>
        <v/>
      </c>
      <c r="E54" s="42" t="str">
        <f>IF(入力用!G36&lt;&gt;"",入力用!G36,"")</f>
        <v/>
      </c>
      <c r="F54" s="79" t="str">
        <f>IF(入力用!H36&lt;&gt;"",入力用!H36,"")</f>
        <v/>
      </c>
      <c r="G54" s="114" t="str">
        <f>IF(入力用!I36&lt;&gt;"",入力用!I36,"")</f>
        <v/>
      </c>
      <c r="H54" s="114" t="str">
        <f>IF(入力用!J56&lt;&gt;"",入力用!J56,"")</f>
        <v/>
      </c>
      <c r="I54" s="114" t="str">
        <f>IF(入力用!J36&lt;&gt;"",入力用!J36,"")</f>
        <v/>
      </c>
      <c r="J54" s="114" t="str">
        <f>IF(入力用!L56&lt;&gt;"",入力用!L56,"")</f>
        <v/>
      </c>
      <c r="K54" s="44" t="str">
        <f>IF(入力用!K36&lt;&gt;"",入力用!K36,"")</f>
        <v/>
      </c>
      <c r="L54" s="44" t="str">
        <f>IF(入力用!L36&lt;&gt;"",入力用!L36,"")</f>
        <v/>
      </c>
      <c r="M54" s="45" t="str">
        <f>IF(入力用!M36="8%","*","")</f>
        <v/>
      </c>
      <c r="N54" s="46" t="str">
        <f>IF(入力用!O36&lt;&gt;"",入力用!O36,"")</f>
        <v/>
      </c>
    </row>
    <row r="55" spans="2:14" ht="25.15" customHeight="1" x14ac:dyDescent="0.4">
      <c r="B55" s="39" t="str">
        <f>IF(入力用!D37&lt;&gt;"",入力用!D37,"")</f>
        <v/>
      </c>
      <c r="C55" s="40" t="str">
        <f>IF(入力用!E37&lt;&gt;"",入力用!E37,"")</f>
        <v/>
      </c>
      <c r="D55" s="41" t="str">
        <f>IF(入力用!F37&lt;&gt;"",入力用!F37,"")</f>
        <v/>
      </c>
      <c r="E55" s="42" t="str">
        <f>IF(入力用!G37&lt;&gt;"",入力用!G37,"")</f>
        <v/>
      </c>
      <c r="F55" s="79" t="str">
        <f>IF(入力用!H37&lt;&gt;"",入力用!H37,"")</f>
        <v/>
      </c>
      <c r="G55" s="114" t="str">
        <f>IF(入力用!I37&lt;&gt;"",入力用!I37,"")</f>
        <v/>
      </c>
      <c r="H55" s="114" t="str">
        <f>IF(入力用!J57&lt;&gt;"",入力用!J57,"")</f>
        <v/>
      </c>
      <c r="I55" s="114" t="str">
        <f>IF(入力用!J37&lt;&gt;"",入力用!J37,"")</f>
        <v/>
      </c>
      <c r="J55" s="114" t="str">
        <f>IF(入力用!L57&lt;&gt;"",入力用!L57,"")</f>
        <v/>
      </c>
      <c r="K55" s="44" t="str">
        <f>IF(入力用!K37&lt;&gt;"",入力用!K37,"")</f>
        <v/>
      </c>
      <c r="L55" s="44" t="str">
        <f>IF(入力用!L37&lt;&gt;"",入力用!L37,"")</f>
        <v/>
      </c>
      <c r="M55" s="45" t="str">
        <f>IF(入力用!M37="8%","*","")</f>
        <v/>
      </c>
      <c r="N55" s="46" t="str">
        <f>IF(入力用!O37&lt;&gt;"",入力用!O37,"")</f>
        <v/>
      </c>
    </row>
    <row r="56" spans="2:14" ht="4.1500000000000004" customHeight="1" x14ac:dyDescent="0.4"/>
    <row r="57" spans="2:14" ht="19.899999999999999" customHeight="1" x14ac:dyDescent="0.4">
      <c r="C57" s="5"/>
      <c r="D57" s="5"/>
      <c r="E57" s="5"/>
      <c r="F57" s="5"/>
      <c r="G57" s="5"/>
      <c r="I57" s="115" t="s">
        <v>15</v>
      </c>
      <c r="J57" s="115"/>
      <c r="K57" s="48">
        <f>SUM(K42:K55)</f>
        <v>0</v>
      </c>
      <c r="L57" s="48">
        <f>SUM(L42:L55)</f>
        <v>0</v>
      </c>
      <c r="M57" s="49" t="s">
        <v>22</v>
      </c>
    </row>
    <row r="58" spans="2:14" ht="4.1500000000000004" customHeight="1" x14ac:dyDescent="0.4"/>
    <row r="59" spans="2:14" ht="4.1500000000000004" customHeight="1" x14ac:dyDescent="0.4"/>
    <row r="60" spans="2:14" ht="18" customHeight="1" x14ac:dyDescent="0.4">
      <c r="H60" s="4"/>
      <c r="N60" s="7" t="s">
        <v>43</v>
      </c>
    </row>
    <row r="61" spans="2:14" ht="18" customHeight="1" x14ac:dyDescent="0.4">
      <c r="B61" s="2" t="s">
        <v>84</v>
      </c>
    </row>
    <row r="62" spans="2:14" ht="12" customHeight="1" x14ac:dyDescent="0.4">
      <c r="J62" s="116" t="str">
        <f>IF(入力用!$E$9&lt;&gt;"",入力用!$E$9,"")</f>
        <v/>
      </c>
      <c r="K62" s="116"/>
      <c r="L62" s="116"/>
    </row>
    <row r="63" spans="2:14" ht="12" customHeight="1" x14ac:dyDescent="0.4">
      <c r="H63" s="8" t="s">
        <v>13</v>
      </c>
      <c r="J63" s="116"/>
      <c r="K63" s="116"/>
      <c r="L63" s="116"/>
    </row>
    <row r="64" spans="2:14" ht="19.899999999999999" customHeight="1" x14ac:dyDescent="0.4">
      <c r="B64" s="3" t="s">
        <v>14</v>
      </c>
      <c r="H64" s="16" t="str">
        <f>IF(入力用!$E$6&lt;&gt;"",入力用!$E$6,"")</f>
        <v/>
      </c>
      <c r="J64" s="117" t="str">
        <f>IF(入力用!$E$8&lt;&gt;"",入力用!$E$8,"")</f>
        <v/>
      </c>
      <c r="K64" s="117"/>
      <c r="L64" s="117"/>
    </row>
    <row r="65" spans="2:14" ht="4.1500000000000004" customHeight="1" x14ac:dyDescent="0.4"/>
    <row r="66" spans="2:14" ht="19.899999999999999" customHeight="1" x14ac:dyDescent="0.4">
      <c r="B66" s="121"/>
      <c r="C66" s="122"/>
      <c r="D66" s="123"/>
      <c r="E66" s="124"/>
      <c r="G66" s="8" t="s">
        <v>12</v>
      </c>
      <c r="H66" s="37" t="str">
        <f>IF(入力用!$E$4&lt;&gt;"",入力用!$E$4,"")</f>
        <v/>
      </c>
      <c r="J66" s="118" t="str">
        <f>IF(入力用!$E$7&lt;&gt;"",入力用!$E$7,"")</f>
        <v/>
      </c>
      <c r="K66" s="118"/>
      <c r="L66" s="118"/>
    </row>
    <row r="67" spans="2:14" ht="4.1500000000000004" customHeight="1" x14ac:dyDescent="0.4"/>
    <row r="68" spans="2:14" ht="10.15" customHeight="1" x14ac:dyDescent="0.4">
      <c r="B68" s="115" t="s">
        <v>0</v>
      </c>
      <c r="C68" s="125" t="s">
        <v>1</v>
      </c>
      <c r="D68" s="125"/>
      <c r="E68" s="125"/>
      <c r="F68" s="126" t="s">
        <v>4</v>
      </c>
      <c r="G68" s="115" t="s">
        <v>5</v>
      </c>
      <c r="H68" s="115"/>
      <c r="I68" s="115" t="s">
        <v>6</v>
      </c>
      <c r="J68" s="115"/>
      <c r="K68" s="115" t="s">
        <v>7</v>
      </c>
      <c r="L68" s="115" t="s">
        <v>8</v>
      </c>
      <c r="M68" s="119" t="s">
        <v>21</v>
      </c>
      <c r="N68" s="115" t="s">
        <v>9</v>
      </c>
    </row>
    <row r="69" spans="2:14" ht="10.15" customHeight="1" x14ac:dyDescent="0.4">
      <c r="B69" s="115"/>
      <c r="C69" s="9" t="s">
        <v>2</v>
      </c>
      <c r="D69" s="9" t="s">
        <v>3</v>
      </c>
      <c r="E69" s="9" t="s">
        <v>10</v>
      </c>
      <c r="F69" s="126"/>
      <c r="G69" s="115"/>
      <c r="H69" s="115"/>
      <c r="I69" s="115"/>
      <c r="J69" s="115"/>
      <c r="K69" s="115"/>
      <c r="L69" s="115"/>
      <c r="M69" s="119"/>
      <c r="N69" s="115"/>
    </row>
    <row r="70" spans="2:14" ht="25.15" customHeight="1" x14ac:dyDescent="0.4">
      <c r="B70" s="39" t="str">
        <f>IF(入力用!D38&lt;&gt;"",入力用!D38,"")</f>
        <v/>
      </c>
      <c r="C70" s="40" t="str">
        <f>IF(入力用!E38&lt;&gt;"",入力用!E38,"")</f>
        <v/>
      </c>
      <c r="D70" s="41" t="str">
        <f>IF(入力用!F38&lt;&gt;"",入力用!F38,"")</f>
        <v/>
      </c>
      <c r="E70" s="42" t="str">
        <f>IF(入力用!G38&lt;&gt;"",入力用!G38,"")</f>
        <v/>
      </c>
      <c r="F70" s="79" t="str">
        <f>IF(入力用!H38&lt;&gt;"",入力用!H38,"")</f>
        <v/>
      </c>
      <c r="G70" s="114" t="str">
        <f>IF(入力用!I38&lt;&gt;"",入力用!I38,"")</f>
        <v/>
      </c>
      <c r="H70" s="114" t="str">
        <f>IF(入力用!J72&lt;&gt;"",入力用!J72,"")</f>
        <v/>
      </c>
      <c r="I70" s="114" t="str">
        <f>IF(入力用!J38&lt;&gt;"",入力用!J38,"")</f>
        <v/>
      </c>
      <c r="J70" s="114" t="str">
        <f>IF(入力用!L72&lt;&gt;"",入力用!L72,"")</f>
        <v/>
      </c>
      <c r="K70" s="44" t="str">
        <f>IF(入力用!K38&lt;&gt;"",入力用!K38,"")</f>
        <v/>
      </c>
      <c r="L70" s="44" t="str">
        <f>IF(入力用!L38&lt;&gt;"",入力用!L38,"")</f>
        <v/>
      </c>
      <c r="M70" s="45" t="str">
        <f>IF(入力用!M38="8%","*","")</f>
        <v/>
      </c>
      <c r="N70" s="46" t="str">
        <f>IF(入力用!O38&lt;&gt;"",入力用!O38,"")</f>
        <v/>
      </c>
    </row>
    <row r="71" spans="2:14" ht="25.15" customHeight="1" x14ac:dyDescent="0.4">
      <c r="B71" s="39" t="str">
        <f>IF(入力用!D39&lt;&gt;"",入力用!D39,"")</f>
        <v/>
      </c>
      <c r="C71" s="40" t="str">
        <f>IF(入力用!E39&lt;&gt;"",入力用!E39,"")</f>
        <v/>
      </c>
      <c r="D71" s="41" t="str">
        <f>IF(入力用!F39&lt;&gt;"",入力用!F39,"")</f>
        <v/>
      </c>
      <c r="E71" s="42" t="str">
        <f>IF(入力用!G39&lt;&gt;"",入力用!G39,"")</f>
        <v/>
      </c>
      <c r="F71" s="79" t="str">
        <f>IF(入力用!H39&lt;&gt;"",入力用!H39,"")</f>
        <v/>
      </c>
      <c r="G71" s="114" t="str">
        <f>IF(入力用!I39&lt;&gt;"",入力用!I39,"")</f>
        <v/>
      </c>
      <c r="H71" s="114" t="str">
        <f>IF(入力用!J73&lt;&gt;"",入力用!J73,"")</f>
        <v/>
      </c>
      <c r="I71" s="114" t="str">
        <f>IF(入力用!J39&lt;&gt;"",入力用!J39,"")</f>
        <v/>
      </c>
      <c r="J71" s="114" t="str">
        <f>IF(入力用!L73&lt;&gt;"",入力用!L73,"")</f>
        <v/>
      </c>
      <c r="K71" s="44" t="str">
        <f>IF(入力用!K39&lt;&gt;"",入力用!K39,"")</f>
        <v/>
      </c>
      <c r="L71" s="44" t="str">
        <f>IF(入力用!L39&lt;&gt;"",入力用!L39,"")</f>
        <v/>
      </c>
      <c r="M71" s="45" t="str">
        <f>IF(入力用!M39="8%","*","")</f>
        <v/>
      </c>
      <c r="N71" s="46" t="str">
        <f>IF(入力用!O39&lt;&gt;"",入力用!O39,"")</f>
        <v/>
      </c>
    </row>
    <row r="72" spans="2:14" ht="25.15" customHeight="1" x14ac:dyDescent="0.4">
      <c r="B72" s="39" t="str">
        <f>IF(入力用!D40&lt;&gt;"",入力用!D40,"")</f>
        <v/>
      </c>
      <c r="C72" s="40" t="str">
        <f>IF(入力用!E40&lt;&gt;"",入力用!E40,"")</f>
        <v/>
      </c>
      <c r="D72" s="41" t="str">
        <f>IF(入力用!F40&lt;&gt;"",入力用!F40,"")</f>
        <v/>
      </c>
      <c r="E72" s="42" t="str">
        <f>IF(入力用!G40&lt;&gt;"",入力用!G40,"")</f>
        <v/>
      </c>
      <c r="F72" s="79" t="str">
        <f>IF(入力用!H40&lt;&gt;"",入力用!H40,"")</f>
        <v/>
      </c>
      <c r="G72" s="114" t="str">
        <f>IF(入力用!I40&lt;&gt;"",入力用!I40,"")</f>
        <v/>
      </c>
      <c r="H72" s="114" t="str">
        <f>IF(入力用!J74&lt;&gt;"",入力用!J74,"")</f>
        <v/>
      </c>
      <c r="I72" s="114" t="str">
        <f>IF(入力用!J40&lt;&gt;"",入力用!J40,"")</f>
        <v/>
      </c>
      <c r="J72" s="114" t="str">
        <f>IF(入力用!L74&lt;&gt;"",入力用!L74,"")</f>
        <v/>
      </c>
      <c r="K72" s="44" t="str">
        <f>IF(入力用!K40&lt;&gt;"",入力用!K40,"")</f>
        <v/>
      </c>
      <c r="L72" s="44" t="str">
        <f>IF(入力用!L40&lt;&gt;"",入力用!L40,"")</f>
        <v/>
      </c>
      <c r="M72" s="45" t="str">
        <f>IF(入力用!M40="8%","*","")</f>
        <v/>
      </c>
      <c r="N72" s="46" t="str">
        <f>IF(入力用!O40&lt;&gt;"",入力用!O40,"")</f>
        <v/>
      </c>
    </row>
    <row r="73" spans="2:14" ht="25.15" customHeight="1" x14ac:dyDescent="0.4">
      <c r="B73" s="39" t="str">
        <f>IF(入力用!D41&lt;&gt;"",入力用!D41,"")</f>
        <v/>
      </c>
      <c r="C73" s="40" t="str">
        <f>IF(入力用!E41&lt;&gt;"",入力用!E41,"")</f>
        <v/>
      </c>
      <c r="D73" s="41" t="str">
        <f>IF(入力用!F41&lt;&gt;"",入力用!F41,"")</f>
        <v/>
      </c>
      <c r="E73" s="42" t="str">
        <f>IF(入力用!G41&lt;&gt;"",入力用!G41,"")</f>
        <v/>
      </c>
      <c r="F73" s="79" t="str">
        <f>IF(入力用!H41&lt;&gt;"",入力用!H41,"")</f>
        <v/>
      </c>
      <c r="G73" s="114" t="str">
        <f>IF(入力用!I41&lt;&gt;"",入力用!I41,"")</f>
        <v/>
      </c>
      <c r="H73" s="114" t="str">
        <f>IF(入力用!J75&lt;&gt;"",入力用!J75,"")</f>
        <v/>
      </c>
      <c r="I73" s="114" t="str">
        <f>IF(入力用!J41&lt;&gt;"",入力用!J41,"")</f>
        <v/>
      </c>
      <c r="J73" s="114" t="str">
        <f>IF(入力用!L75&lt;&gt;"",入力用!L75,"")</f>
        <v/>
      </c>
      <c r="K73" s="44" t="str">
        <f>IF(入力用!K41&lt;&gt;"",入力用!K41,"")</f>
        <v/>
      </c>
      <c r="L73" s="44" t="str">
        <f>IF(入力用!L41&lt;&gt;"",入力用!L41,"")</f>
        <v/>
      </c>
      <c r="M73" s="45" t="str">
        <f>IF(入力用!M41="8%","*","")</f>
        <v/>
      </c>
      <c r="N73" s="46" t="str">
        <f>IF(入力用!O41&lt;&gt;"",入力用!O41,"")</f>
        <v/>
      </c>
    </row>
    <row r="74" spans="2:14" ht="25.15" customHeight="1" x14ac:dyDescent="0.4">
      <c r="B74" s="39" t="str">
        <f>IF(入力用!D42&lt;&gt;"",入力用!D42,"")</f>
        <v/>
      </c>
      <c r="C74" s="40" t="str">
        <f>IF(入力用!E42&lt;&gt;"",入力用!E42,"")</f>
        <v/>
      </c>
      <c r="D74" s="41" t="str">
        <f>IF(入力用!F42&lt;&gt;"",入力用!F42,"")</f>
        <v/>
      </c>
      <c r="E74" s="42" t="str">
        <f>IF(入力用!G42&lt;&gt;"",入力用!G42,"")</f>
        <v/>
      </c>
      <c r="F74" s="79" t="str">
        <f>IF(入力用!H42&lt;&gt;"",入力用!H42,"")</f>
        <v/>
      </c>
      <c r="G74" s="114" t="str">
        <f>IF(入力用!I42&lt;&gt;"",入力用!I42,"")</f>
        <v/>
      </c>
      <c r="H74" s="114" t="str">
        <f>IF(入力用!J76&lt;&gt;"",入力用!J76,"")</f>
        <v/>
      </c>
      <c r="I74" s="114" t="str">
        <f>IF(入力用!J42&lt;&gt;"",入力用!J42,"")</f>
        <v/>
      </c>
      <c r="J74" s="114" t="str">
        <f>IF(入力用!L76&lt;&gt;"",入力用!L76,"")</f>
        <v/>
      </c>
      <c r="K74" s="44" t="str">
        <f>IF(入力用!K42&lt;&gt;"",入力用!K42,"")</f>
        <v/>
      </c>
      <c r="L74" s="44" t="str">
        <f>IF(入力用!L42&lt;&gt;"",入力用!L42,"")</f>
        <v/>
      </c>
      <c r="M74" s="45" t="str">
        <f>IF(入力用!M42="8%","*","")</f>
        <v/>
      </c>
      <c r="N74" s="46" t="str">
        <f>IF(入力用!O42&lt;&gt;"",入力用!O42,"")</f>
        <v/>
      </c>
    </row>
    <row r="75" spans="2:14" ht="25.15" customHeight="1" x14ac:dyDescent="0.4">
      <c r="B75" s="39" t="str">
        <f>IF(入力用!D43&lt;&gt;"",入力用!D43,"")</f>
        <v/>
      </c>
      <c r="C75" s="40" t="str">
        <f>IF(入力用!E43&lt;&gt;"",入力用!E43,"")</f>
        <v/>
      </c>
      <c r="D75" s="41" t="str">
        <f>IF(入力用!F43&lt;&gt;"",入力用!F43,"")</f>
        <v/>
      </c>
      <c r="E75" s="42" t="str">
        <f>IF(入力用!G43&lt;&gt;"",入力用!G43,"")</f>
        <v/>
      </c>
      <c r="F75" s="79" t="str">
        <f>IF(入力用!H43&lt;&gt;"",入力用!H43,"")</f>
        <v/>
      </c>
      <c r="G75" s="114" t="str">
        <f>IF(入力用!I43&lt;&gt;"",入力用!I43,"")</f>
        <v/>
      </c>
      <c r="H75" s="114" t="str">
        <f>IF(入力用!J77&lt;&gt;"",入力用!J77,"")</f>
        <v/>
      </c>
      <c r="I75" s="114" t="str">
        <f>IF(入力用!J43&lt;&gt;"",入力用!J43,"")</f>
        <v/>
      </c>
      <c r="J75" s="114" t="str">
        <f>IF(入力用!L77&lt;&gt;"",入力用!L77,"")</f>
        <v/>
      </c>
      <c r="K75" s="44" t="str">
        <f>IF(入力用!K43&lt;&gt;"",入力用!K43,"")</f>
        <v/>
      </c>
      <c r="L75" s="44" t="str">
        <f>IF(入力用!L43&lt;&gt;"",入力用!L43,"")</f>
        <v/>
      </c>
      <c r="M75" s="45" t="str">
        <f>IF(入力用!M43="8%","*","")</f>
        <v/>
      </c>
      <c r="N75" s="46" t="str">
        <f>IF(入力用!O43&lt;&gt;"",入力用!O43,"")</f>
        <v/>
      </c>
    </row>
    <row r="76" spans="2:14" ht="25.15" customHeight="1" x14ac:dyDescent="0.4">
      <c r="B76" s="39" t="str">
        <f>IF(入力用!D44&lt;&gt;"",入力用!D44,"")</f>
        <v/>
      </c>
      <c r="C76" s="40" t="str">
        <f>IF(入力用!E44&lt;&gt;"",入力用!E44,"")</f>
        <v/>
      </c>
      <c r="D76" s="41" t="str">
        <f>IF(入力用!F44&lt;&gt;"",入力用!F44,"")</f>
        <v/>
      </c>
      <c r="E76" s="42" t="str">
        <f>IF(入力用!G44&lt;&gt;"",入力用!G44,"")</f>
        <v/>
      </c>
      <c r="F76" s="79" t="str">
        <f>IF(入力用!H44&lt;&gt;"",入力用!H44,"")</f>
        <v/>
      </c>
      <c r="G76" s="114" t="str">
        <f>IF(入力用!I44&lt;&gt;"",入力用!I44,"")</f>
        <v/>
      </c>
      <c r="H76" s="114" t="str">
        <f>IF(入力用!J78&lt;&gt;"",入力用!J78,"")</f>
        <v/>
      </c>
      <c r="I76" s="114" t="str">
        <f>IF(入力用!J44&lt;&gt;"",入力用!J44,"")</f>
        <v/>
      </c>
      <c r="J76" s="114" t="str">
        <f>IF(入力用!L78&lt;&gt;"",入力用!L78,"")</f>
        <v/>
      </c>
      <c r="K76" s="44" t="str">
        <f>IF(入力用!K44&lt;&gt;"",入力用!K44,"")</f>
        <v/>
      </c>
      <c r="L76" s="44" t="str">
        <f>IF(入力用!L44&lt;&gt;"",入力用!L44,"")</f>
        <v/>
      </c>
      <c r="M76" s="45" t="str">
        <f>IF(入力用!M44="8%","*","")</f>
        <v/>
      </c>
      <c r="N76" s="46" t="str">
        <f>IF(入力用!O44&lt;&gt;"",入力用!O44,"")</f>
        <v/>
      </c>
    </row>
    <row r="77" spans="2:14" ht="25.15" customHeight="1" x14ac:dyDescent="0.4">
      <c r="B77" s="39" t="str">
        <f>IF(入力用!D45&lt;&gt;"",入力用!D45,"")</f>
        <v/>
      </c>
      <c r="C77" s="40" t="str">
        <f>IF(入力用!E45&lt;&gt;"",入力用!E45,"")</f>
        <v/>
      </c>
      <c r="D77" s="41" t="str">
        <f>IF(入力用!F45&lt;&gt;"",入力用!F45,"")</f>
        <v/>
      </c>
      <c r="E77" s="42" t="str">
        <f>IF(入力用!G45&lt;&gt;"",入力用!G45,"")</f>
        <v/>
      </c>
      <c r="F77" s="79" t="str">
        <f>IF(入力用!H45&lt;&gt;"",入力用!H45,"")</f>
        <v/>
      </c>
      <c r="G77" s="114" t="str">
        <f>IF(入力用!I45&lt;&gt;"",入力用!I45,"")</f>
        <v/>
      </c>
      <c r="H77" s="114" t="str">
        <f>IF(入力用!J79&lt;&gt;"",入力用!J79,"")</f>
        <v/>
      </c>
      <c r="I77" s="114" t="str">
        <f>IF(入力用!J45&lt;&gt;"",入力用!J45,"")</f>
        <v/>
      </c>
      <c r="J77" s="114" t="str">
        <f>IF(入力用!L79&lt;&gt;"",入力用!L79,"")</f>
        <v/>
      </c>
      <c r="K77" s="44" t="str">
        <f>IF(入力用!K45&lt;&gt;"",入力用!K45,"")</f>
        <v/>
      </c>
      <c r="L77" s="44" t="str">
        <f>IF(入力用!L45&lt;&gt;"",入力用!L45,"")</f>
        <v/>
      </c>
      <c r="M77" s="45" t="str">
        <f>IF(入力用!M45="8%","*","")</f>
        <v/>
      </c>
      <c r="N77" s="46" t="str">
        <f>IF(入力用!O45&lt;&gt;"",入力用!O45,"")</f>
        <v/>
      </c>
    </row>
    <row r="78" spans="2:14" ht="25.15" customHeight="1" x14ac:dyDescent="0.4">
      <c r="B78" s="39" t="str">
        <f>IF(入力用!D46&lt;&gt;"",入力用!D46,"")</f>
        <v/>
      </c>
      <c r="C78" s="40" t="str">
        <f>IF(入力用!E46&lt;&gt;"",入力用!E46,"")</f>
        <v/>
      </c>
      <c r="D78" s="41" t="str">
        <f>IF(入力用!F46&lt;&gt;"",入力用!F46,"")</f>
        <v/>
      </c>
      <c r="E78" s="42" t="str">
        <f>IF(入力用!G46&lt;&gt;"",入力用!G46,"")</f>
        <v/>
      </c>
      <c r="F78" s="79" t="str">
        <f>IF(入力用!H46&lt;&gt;"",入力用!H46,"")</f>
        <v/>
      </c>
      <c r="G78" s="114" t="str">
        <f>IF(入力用!I46&lt;&gt;"",入力用!I46,"")</f>
        <v/>
      </c>
      <c r="H78" s="114" t="str">
        <f>IF(入力用!J80&lt;&gt;"",入力用!J80,"")</f>
        <v/>
      </c>
      <c r="I78" s="114" t="str">
        <f>IF(入力用!J46&lt;&gt;"",入力用!J46,"")</f>
        <v/>
      </c>
      <c r="J78" s="114" t="str">
        <f>IF(入力用!L80&lt;&gt;"",入力用!L80,"")</f>
        <v/>
      </c>
      <c r="K78" s="44" t="str">
        <f>IF(入力用!K46&lt;&gt;"",入力用!K46,"")</f>
        <v/>
      </c>
      <c r="L78" s="44" t="str">
        <f>IF(入力用!L46&lt;&gt;"",入力用!L46,"")</f>
        <v/>
      </c>
      <c r="M78" s="45" t="str">
        <f>IF(入力用!M46="8%","*","")</f>
        <v/>
      </c>
      <c r="N78" s="46" t="str">
        <f>IF(入力用!O46&lt;&gt;"",入力用!O46,"")</f>
        <v/>
      </c>
    </row>
    <row r="79" spans="2:14" ht="25.15" customHeight="1" x14ac:dyDescent="0.4">
      <c r="B79" s="39" t="str">
        <f>IF(入力用!D47&lt;&gt;"",入力用!D47,"")</f>
        <v/>
      </c>
      <c r="C79" s="40" t="str">
        <f>IF(入力用!E47&lt;&gt;"",入力用!E47,"")</f>
        <v/>
      </c>
      <c r="D79" s="41" t="str">
        <f>IF(入力用!F47&lt;&gt;"",入力用!F47,"")</f>
        <v/>
      </c>
      <c r="E79" s="42" t="str">
        <f>IF(入力用!G47&lt;&gt;"",入力用!G47,"")</f>
        <v/>
      </c>
      <c r="F79" s="79" t="str">
        <f>IF(入力用!H47&lt;&gt;"",入力用!H47,"")</f>
        <v/>
      </c>
      <c r="G79" s="114" t="str">
        <f>IF(入力用!I47&lt;&gt;"",入力用!I47,"")</f>
        <v/>
      </c>
      <c r="H79" s="114" t="str">
        <f>IF(入力用!J81&lt;&gt;"",入力用!J81,"")</f>
        <v/>
      </c>
      <c r="I79" s="114" t="str">
        <f>IF(入力用!J47&lt;&gt;"",入力用!J47,"")</f>
        <v/>
      </c>
      <c r="J79" s="114" t="str">
        <f>IF(入力用!L81&lt;&gt;"",入力用!L81,"")</f>
        <v/>
      </c>
      <c r="K79" s="44" t="str">
        <f>IF(入力用!K47&lt;&gt;"",入力用!K47,"")</f>
        <v/>
      </c>
      <c r="L79" s="44" t="str">
        <f>IF(入力用!L47&lt;&gt;"",入力用!L47,"")</f>
        <v/>
      </c>
      <c r="M79" s="45" t="str">
        <f>IF(入力用!M47="8%","*","")</f>
        <v/>
      </c>
      <c r="N79" s="46" t="str">
        <f>IF(入力用!O47&lt;&gt;"",入力用!O47,"")</f>
        <v/>
      </c>
    </row>
    <row r="80" spans="2:14" ht="25.15" customHeight="1" x14ac:dyDescent="0.4">
      <c r="B80" s="39" t="str">
        <f>IF(入力用!D48&lt;&gt;"",入力用!D48,"")</f>
        <v/>
      </c>
      <c r="C80" s="40" t="str">
        <f>IF(入力用!E48&lt;&gt;"",入力用!E48,"")</f>
        <v/>
      </c>
      <c r="D80" s="41" t="str">
        <f>IF(入力用!F48&lt;&gt;"",入力用!F48,"")</f>
        <v/>
      </c>
      <c r="E80" s="42" t="str">
        <f>IF(入力用!G48&lt;&gt;"",入力用!G48,"")</f>
        <v/>
      </c>
      <c r="F80" s="79" t="str">
        <f>IF(入力用!H48&lt;&gt;"",入力用!H48,"")</f>
        <v/>
      </c>
      <c r="G80" s="114" t="str">
        <f>IF(入力用!I48&lt;&gt;"",入力用!I48,"")</f>
        <v/>
      </c>
      <c r="H80" s="114" t="str">
        <f>IF(入力用!J82&lt;&gt;"",入力用!J82,"")</f>
        <v/>
      </c>
      <c r="I80" s="114" t="str">
        <f>IF(入力用!J48&lt;&gt;"",入力用!J48,"")</f>
        <v/>
      </c>
      <c r="J80" s="114" t="str">
        <f>IF(入力用!L82&lt;&gt;"",入力用!L82,"")</f>
        <v/>
      </c>
      <c r="K80" s="44" t="str">
        <f>IF(入力用!K48&lt;&gt;"",入力用!K48,"")</f>
        <v/>
      </c>
      <c r="L80" s="44" t="str">
        <f>IF(入力用!L48&lt;&gt;"",入力用!L48,"")</f>
        <v/>
      </c>
      <c r="M80" s="45" t="str">
        <f>IF(入力用!M48="8%","*","")</f>
        <v/>
      </c>
      <c r="N80" s="46" t="str">
        <f>IF(入力用!O48&lt;&gt;"",入力用!O48,"")</f>
        <v/>
      </c>
    </row>
    <row r="81" spans="2:14" ht="25.15" customHeight="1" x14ac:dyDescent="0.4">
      <c r="B81" s="39" t="str">
        <f>IF(入力用!D49&lt;&gt;"",入力用!D49,"")</f>
        <v/>
      </c>
      <c r="C81" s="40" t="str">
        <f>IF(入力用!E49&lt;&gt;"",入力用!E49,"")</f>
        <v/>
      </c>
      <c r="D81" s="41" t="str">
        <f>IF(入力用!F49&lt;&gt;"",入力用!F49,"")</f>
        <v/>
      </c>
      <c r="E81" s="42" t="str">
        <f>IF(入力用!G49&lt;&gt;"",入力用!G49,"")</f>
        <v/>
      </c>
      <c r="F81" s="79" t="str">
        <f>IF(入力用!H49&lt;&gt;"",入力用!H49,"")</f>
        <v/>
      </c>
      <c r="G81" s="114" t="str">
        <f>IF(入力用!I49&lt;&gt;"",入力用!I49,"")</f>
        <v/>
      </c>
      <c r="H81" s="114" t="str">
        <f>IF(入力用!J83&lt;&gt;"",入力用!J83,"")</f>
        <v/>
      </c>
      <c r="I81" s="114" t="str">
        <f>IF(入力用!J49&lt;&gt;"",入力用!J49,"")</f>
        <v/>
      </c>
      <c r="J81" s="114" t="str">
        <f>IF(入力用!L83&lt;&gt;"",入力用!L83,"")</f>
        <v/>
      </c>
      <c r="K81" s="44" t="str">
        <f>IF(入力用!K49&lt;&gt;"",入力用!K49,"")</f>
        <v/>
      </c>
      <c r="L81" s="44" t="str">
        <f>IF(入力用!L49&lt;&gt;"",入力用!L49,"")</f>
        <v/>
      </c>
      <c r="M81" s="45" t="str">
        <f>IF(入力用!M49="8%","*","")</f>
        <v/>
      </c>
      <c r="N81" s="46" t="str">
        <f>IF(入力用!O49&lt;&gt;"",入力用!O49,"")</f>
        <v/>
      </c>
    </row>
    <row r="82" spans="2:14" ht="25.15" customHeight="1" x14ac:dyDescent="0.4">
      <c r="B82" s="39" t="str">
        <f>IF(入力用!D50&lt;&gt;"",入力用!D50,"")</f>
        <v/>
      </c>
      <c r="C82" s="40" t="str">
        <f>IF(入力用!E50&lt;&gt;"",入力用!E50,"")</f>
        <v/>
      </c>
      <c r="D82" s="41" t="str">
        <f>IF(入力用!F50&lt;&gt;"",入力用!F50,"")</f>
        <v/>
      </c>
      <c r="E82" s="42" t="str">
        <f>IF(入力用!G50&lt;&gt;"",入力用!G50,"")</f>
        <v/>
      </c>
      <c r="F82" s="79" t="str">
        <f>IF(入力用!H50&lt;&gt;"",入力用!H50,"")</f>
        <v/>
      </c>
      <c r="G82" s="114" t="str">
        <f>IF(入力用!I50&lt;&gt;"",入力用!I50,"")</f>
        <v/>
      </c>
      <c r="H82" s="114" t="str">
        <f>IF(入力用!J84&lt;&gt;"",入力用!J84,"")</f>
        <v/>
      </c>
      <c r="I82" s="114" t="str">
        <f>IF(入力用!J50&lt;&gt;"",入力用!J50,"")</f>
        <v/>
      </c>
      <c r="J82" s="114" t="str">
        <f>IF(入力用!L84&lt;&gt;"",入力用!L84,"")</f>
        <v/>
      </c>
      <c r="K82" s="44" t="str">
        <f>IF(入力用!K50&lt;&gt;"",入力用!K50,"")</f>
        <v/>
      </c>
      <c r="L82" s="44" t="str">
        <f>IF(入力用!L50&lt;&gt;"",入力用!L50,"")</f>
        <v/>
      </c>
      <c r="M82" s="45" t="str">
        <f>IF(入力用!M50="8%","*","")</f>
        <v/>
      </c>
      <c r="N82" s="46" t="str">
        <f>IF(入力用!O50&lt;&gt;"",入力用!O50,"")</f>
        <v/>
      </c>
    </row>
    <row r="83" spans="2:14" ht="25.15" customHeight="1" x14ac:dyDescent="0.4">
      <c r="B83" s="39" t="str">
        <f>IF(入力用!D51&lt;&gt;"",入力用!D51,"")</f>
        <v/>
      </c>
      <c r="C83" s="40" t="str">
        <f>IF(入力用!E51&lt;&gt;"",入力用!E51,"")</f>
        <v/>
      </c>
      <c r="D83" s="41" t="str">
        <f>IF(入力用!F51&lt;&gt;"",入力用!F51,"")</f>
        <v/>
      </c>
      <c r="E83" s="42" t="str">
        <f>IF(入力用!G51&lt;&gt;"",入力用!G51,"")</f>
        <v/>
      </c>
      <c r="F83" s="79" t="str">
        <f>IF(入力用!H51&lt;&gt;"",入力用!H51,"")</f>
        <v/>
      </c>
      <c r="G83" s="114" t="str">
        <f>IF(入力用!I51&lt;&gt;"",入力用!I51,"")</f>
        <v/>
      </c>
      <c r="H83" s="114" t="str">
        <f>IF(入力用!J85&lt;&gt;"",入力用!J85,"")</f>
        <v/>
      </c>
      <c r="I83" s="114" t="str">
        <f>IF(入力用!J51&lt;&gt;"",入力用!J51,"")</f>
        <v/>
      </c>
      <c r="J83" s="114" t="str">
        <f>IF(入力用!L85&lt;&gt;"",入力用!L85,"")</f>
        <v/>
      </c>
      <c r="K83" s="44" t="str">
        <f>IF(入力用!K51&lt;&gt;"",入力用!K51,"")</f>
        <v/>
      </c>
      <c r="L83" s="44" t="str">
        <f>IF(入力用!L51&lt;&gt;"",入力用!L51,"")</f>
        <v/>
      </c>
      <c r="M83" s="45" t="str">
        <f>IF(入力用!M51="8%","*","")</f>
        <v/>
      </c>
      <c r="N83" s="46" t="str">
        <f>IF(入力用!O51&lt;&gt;"",入力用!O51,"")</f>
        <v/>
      </c>
    </row>
    <row r="84" spans="2:14" ht="4.1500000000000004" customHeight="1" x14ac:dyDescent="0.4"/>
    <row r="85" spans="2:14" ht="19.899999999999999" customHeight="1" x14ac:dyDescent="0.4">
      <c r="C85" s="5"/>
      <c r="D85" s="5"/>
      <c r="E85" s="5"/>
      <c r="F85" s="5"/>
      <c r="G85" s="5"/>
      <c r="I85" s="115" t="s">
        <v>15</v>
      </c>
      <c r="J85" s="115"/>
      <c r="K85" s="48">
        <f>SUM(K70:K83)</f>
        <v>0</v>
      </c>
      <c r="L85" s="48">
        <f>SUM(L70:L83)</f>
        <v>0</v>
      </c>
      <c r="M85" s="49" t="s">
        <v>22</v>
      </c>
    </row>
    <row r="86" spans="2:14" ht="4.1500000000000004" customHeight="1" x14ac:dyDescent="0.4"/>
    <row r="87" spans="2:14" ht="4.1500000000000004" customHeight="1" x14ac:dyDescent="0.4"/>
    <row r="88" spans="2:14" ht="18" customHeight="1" x14ac:dyDescent="0.4">
      <c r="H88" s="4"/>
      <c r="N88" s="7" t="s">
        <v>44</v>
      </c>
    </row>
    <row r="89" spans="2:14" ht="18" customHeight="1" x14ac:dyDescent="0.4">
      <c r="B89" s="2" t="s">
        <v>84</v>
      </c>
    </row>
    <row r="90" spans="2:14" ht="12" customHeight="1" x14ac:dyDescent="0.4">
      <c r="J90" s="116" t="str">
        <f>IF(入力用!$E$9&lt;&gt;"",入力用!$E$9,"")</f>
        <v/>
      </c>
      <c r="K90" s="116"/>
      <c r="L90" s="116"/>
    </row>
    <row r="91" spans="2:14" ht="12" customHeight="1" x14ac:dyDescent="0.4">
      <c r="H91" s="8" t="s">
        <v>13</v>
      </c>
      <c r="J91" s="116"/>
      <c r="K91" s="116"/>
      <c r="L91" s="116"/>
    </row>
    <row r="92" spans="2:14" ht="19.899999999999999" customHeight="1" x14ac:dyDescent="0.4">
      <c r="B92" s="3" t="s">
        <v>14</v>
      </c>
      <c r="H92" s="16" t="str">
        <f>IF(入力用!$E$6&lt;&gt;"",入力用!$E$6,"")</f>
        <v/>
      </c>
      <c r="J92" s="117" t="str">
        <f>IF(入力用!$E$8&lt;&gt;"",入力用!$E$8,"")</f>
        <v/>
      </c>
      <c r="K92" s="117"/>
      <c r="L92" s="117"/>
    </row>
    <row r="93" spans="2:14" ht="4.1500000000000004" customHeight="1" x14ac:dyDescent="0.4"/>
    <row r="94" spans="2:14" ht="19.899999999999999" customHeight="1" x14ac:dyDescent="0.4">
      <c r="B94" s="121"/>
      <c r="C94" s="122"/>
      <c r="D94" s="123"/>
      <c r="E94" s="124"/>
      <c r="G94" s="8" t="s">
        <v>12</v>
      </c>
      <c r="H94" s="37" t="str">
        <f>IF(入力用!$E$4&lt;&gt;"",入力用!$E$4,"")</f>
        <v/>
      </c>
      <c r="J94" s="118" t="str">
        <f>IF(入力用!$E$7&lt;&gt;"",入力用!$E$7,"")</f>
        <v/>
      </c>
      <c r="K94" s="118"/>
      <c r="L94" s="118"/>
    </row>
    <row r="95" spans="2:14" ht="4.1500000000000004" customHeight="1" x14ac:dyDescent="0.4"/>
    <row r="96" spans="2:14" ht="10.15" customHeight="1" x14ac:dyDescent="0.4">
      <c r="B96" s="115" t="s">
        <v>0</v>
      </c>
      <c r="C96" s="125" t="s">
        <v>1</v>
      </c>
      <c r="D96" s="125"/>
      <c r="E96" s="125"/>
      <c r="F96" s="126" t="s">
        <v>4</v>
      </c>
      <c r="G96" s="115" t="s">
        <v>5</v>
      </c>
      <c r="H96" s="115"/>
      <c r="I96" s="115" t="s">
        <v>6</v>
      </c>
      <c r="J96" s="115"/>
      <c r="K96" s="115" t="s">
        <v>7</v>
      </c>
      <c r="L96" s="115" t="s">
        <v>8</v>
      </c>
      <c r="M96" s="119" t="s">
        <v>21</v>
      </c>
      <c r="N96" s="115" t="s">
        <v>9</v>
      </c>
    </row>
    <row r="97" spans="2:14" ht="10.15" customHeight="1" x14ac:dyDescent="0.4">
      <c r="B97" s="115"/>
      <c r="C97" s="9" t="s">
        <v>2</v>
      </c>
      <c r="D97" s="9" t="s">
        <v>3</v>
      </c>
      <c r="E97" s="9" t="s">
        <v>10</v>
      </c>
      <c r="F97" s="126"/>
      <c r="G97" s="115"/>
      <c r="H97" s="115"/>
      <c r="I97" s="115"/>
      <c r="J97" s="115"/>
      <c r="K97" s="115"/>
      <c r="L97" s="115"/>
      <c r="M97" s="119"/>
      <c r="N97" s="115"/>
    </row>
    <row r="98" spans="2:14" ht="25.15" customHeight="1" x14ac:dyDescent="0.4">
      <c r="B98" s="39" t="str">
        <f>IF(入力用!D52&lt;&gt;"",入力用!D52,"")</f>
        <v/>
      </c>
      <c r="C98" s="40" t="str">
        <f>IF(入力用!E52&lt;&gt;"",入力用!E52,"")</f>
        <v/>
      </c>
      <c r="D98" s="41" t="str">
        <f>IF(入力用!F52&lt;&gt;"",入力用!F52,"")</f>
        <v/>
      </c>
      <c r="E98" s="42" t="str">
        <f>IF(入力用!G52&lt;&gt;"",入力用!G52,"")</f>
        <v/>
      </c>
      <c r="F98" s="79" t="str">
        <f>IF(入力用!H52&lt;&gt;"",入力用!H52,"")</f>
        <v/>
      </c>
      <c r="G98" s="114" t="str">
        <f>IF(入力用!I52&lt;&gt;"",入力用!I52,"")</f>
        <v/>
      </c>
      <c r="H98" s="114" t="str">
        <f>IF(入力用!J100&lt;&gt;"",入力用!J100,"")</f>
        <v/>
      </c>
      <c r="I98" s="114" t="str">
        <f>IF(入力用!J52&lt;&gt;"",入力用!J52,"")</f>
        <v/>
      </c>
      <c r="J98" s="114" t="str">
        <f>IF(入力用!L100&lt;&gt;"",入力用!L100,"")</f>
        <v/>
      </c>
      <c r="K98" s="44" t="str">
        <f>IF(入力用!K52&lt;&gt;"",入力用!K52,"")</f>
        <v/>
      </c>
      <c r="L98" s="44" t="str">
        <f>IF(入力用!L52&lt;&gt;"",入力用!L52,"")</f>
        <v/>
      </c>
      <c r="M98" s="45" t="str">
        <f>IF(入力用!M52="8%","*","")</f>
        <v/>
      </c>
      <c r="N98" s="46" t="str">
        <f>IF(入力用!O52&lt;&gt;"",入力用!O52,"")</f>
        <v/>
      </c>
    </row>
    <row r="99" spans="2:14" ht="25.15" customHeight="1" x14ac:dyDescent="0.4">
      <c r="B99" s="39" t="str">
        <f>IF(入力用!D53&lt;&gt;"",入力用!D53,"")</f>
        <v/>
      </c>
      <c r="C99" s="40" t="str">
        <f>IF(入力用!E53&lt;&gt;"",入力用!E53,"")</f>
        <v/>
      </c>
      <c r="D99" s="41" t="str">
        <f>IF(入力用!F53&lt;&gt;"",入力用!F53,"")</f>
        <v/>
      </c>
      <c r="E99" s="42" t="str">
        <f>IF(入力用!G53&lt;&gt;"",入力用!G53,"")</f>
        <v/>
      </c>
      <c r="F99" s="79" t="str">
        <f>IF(入力用!H53&lt;&gt;"",入力用!H53,"")</f>
        <v/>
      </c>
      <c r="G99" s="114" t="str">
        <f>IF(入力用!I53&lt;&gt;"",入力用!I53,"")</f>
        <v/>
      </c>
      <c r="H99" s="114" t="str">
        <f>IF(入力用!J101&lt;&gt;"",入力用!J101,"")</f>
        <v/>
      </c>
      <c r="I99" s="114" t="str">
        <f>IF(入力用!J53&lt;&gt;"",入力用!J53,"")</f>
        <v/>
      </c>
      <c r="J99" s="114" t="str">
        <f>IF(入力用!L101&lt;&gt;"",入力用!L101,"")</f>
        <v/>
      </c>
      <c r="K99" s="44" t="str">
        <f>IF(入力用!K53&lt;&gt;"",入力用!K53,"")</f>
        <v/>
      </c>
      <c r="L99" s="44" t="str">
        <f>IF(入力用!L53&lt;&gt;"",入力用!L53,"")</f>
        <v/>
      </c>
      <c r="M99" s="45" t="str">
        <f>IF(入力用!M53="8%","*","")</f>
        <v/>
      </c>
      <c r="N99" s="46" t="str">
        <f>IF(入力用!O53&lt;&gt;"",入力用!O53,"")</f>
        <v/>
      </c>
    </row>
    <row r="100" spans="2:14" ht="25.15" customHeight="1" x14ac:dyDescent="0.4">
      <c r="B100" s="39" t="str">
        <f>IF(入力用!D54&lt;&gt;"",入力用!D54,"")</f>
        <v/>
      </c>
      <c r="C100" s="40" t="str">
        <f>IF(入力用!E54&lt;&gt;"",入力用!E54,"")</f>
        <v/>
      </c>
      <c r="D100" s="41" t="str">
        <f>IF(入力用!F54&lt;&gt;"",入力用!F54,"")</f>
        <v/>
      </c>
      <c r="E100" s="42" t="str">
        <f>IF(入力用!G54&lt;&gt;"",入力用!G54,"")</f>
        <v/>
      </c>
      <c r="F100" s="79" t="str">
        <f>IF(入力用!H54&lt;&gt;"",入力用!H54,"")</f>
        <v/>
      </c>
      <c r="G100" s="114" t="str">
        <f>IF(入力用!I54&lt;&gt;"",入力用!I54,"")</f>
        <v/>
      </c>
      <c r="H100" s="114" t="str">
        <f>IF(入力用!J102&lt;&gt;"",入力用!J102,"")</f>
        <v/>
      </c>
      <c r="I100" s="114" t="str">
        <f>IF(入力用!J54&lt;&gt;"",入力用!J54,"")</f>
        <v/>
      </c>
      <c r="J100" s="114" t="str">
        <f>IF(入力用!L102&lt;&gt;"",入力用!L102,"")</f>
        <v/>
      </c>
      <c r="K100" s="44" t="str">
        <f>IF(入力用!K54&lt;&gt;"",入力用!K54,"")</f>
        <v/>
      </c>
      <c r="L100" s="44" t="str">
        <f>IF(入力用!L54&lt;&gt;"",入力用!L54,"")</f>
        <v/>
      </c>
      <c r="M100" s="45" t="str">
        <f>IF(入力用!M54="8%","*","")</f>
        <v/>
      </c>
      <c r="N100" s="46" t="str">
        <f>IF(入力用!O54&lt;&gt;"",入力用!O54,"")</f>
        <v/>
      </c>
    </row>
    <row r="101" spans="2:14" ht="25.15" customHeight="1" x14ac:dyDescent="0.4">
      <c r="B101" s="39" t="str">
        <f>IF(入力用!D55&lt;&gt;"",入力用!D55,"")</f>
        <v/>
      </c>
      <c r="C101" s="40" t="str">
        <f>IF(入力用!E55&lt;&gt;"",入力用!E55,"")</f>
        <v/>
      </c>
      <c r="D101" s="41" t="str">
        <f>IF(入力用!F55&lt;&gt;"",入力用!F55,"")</f>
        <v/>
      </c>
      <c r="E101" s="42" t="str">
        <f>IF(入力用!G55&lt;&gt;"",入力用!G55,"")</f>
        <v/>
      </c>
      <c r="F101" s="79" t="str">
        <f>IF(入力用!H55&lt;&gt;"",入力用!H55,"")</f>
        <v/>
      </c>
      <c r="G101" s="114" t="str">
        <f>IF(入力用!I55&lt;&gt;"",入力用!I55,"")</f>
        <v/>
      </c>
      <c r="H101" s="114" t="str">
        <f>IF(入力用!J103&lt;&gt;"",入力用!J103,"")</f>
        <v/>
      </c>
      <c r="I101" s="114" t="str">
        <f>IF(入力用!J55&lt;&gt;"",入力用!J55,"")</f>
        <v/>
      </c>
      <c r="J101" s="114" t="str">
        <f>IF(入力用!L103&lt;&gt;"",入力用!L103,"")</f>
        <v/>
      </c>
      <c r="K101" s="44" t="str">
        <f>IF(入力用!K55&lt;&gt;"",入力用!K55,"")</f>
        <v/>
      </c>
      <c r="L101" s="44" t="str">
        <f>IF(入力用!L55&lt;&gt;"",入力用!L55,"")</f>
        <v/>
      </c>
      <c r="M101" s="45" t="str">
        <f>IF(入力用!M55="8%","*","")</f>
        <v/>
      </c>
      <c r="N101" s="46" t="str">
        <f>IF(入力用!O55&lt;&gt;"",入力用!O55,"")</f>
        <v/>
      </c>
    </row>
    <row r="102" spans="2:14" ht="25.15" customHeight="1" x14ac:dyDescent="0.4">
      <c r="B102" s="39" t="str">
        <f>IF(入力用!D56&lt;&gt;"",入力用!D56,"")</f>
        <v/>
      </c>
      <c r="C102" s="40" t="str">
        <f>IF(入力用!E56&lt;&gt;"",入力用!E56,"")</f>
        <v/>
      </c>
      <c r="D102" s="41" t="str">
        <f>IF(入力用!F56&lt;&gt;"",入力用!F56,"")</f>
        <v/>
      </c>
      <c r="E102" s="42" t="str">
        <f>IF(入力用!G56&lt;&gt;"",入力用!G56,"")</f>
        <v/>
      </c>
      <c r="F102" s="79" t="str">
        <f>IF(入力用!H56&lt;&gt;"",入力用!H56,"")</f>
        <v/>
      </c>
      <c r="G102" s="114" t="str">
        <f>IF(入力用!I56&lt;&gt;"",入力用!I56,"")</f>
        <v/>
      </c>
      <c r="H102" s="114" t="str">
        <f>IF(入力用!J104&lt;&gt;"",入力用!J104,"")</f>
        <v/>
      </c>
      <c r="I102" s="114" t="str">
        <f>IF(入力用!J56&lt;&gt;"",入力用!J56,"")</f>
        <v/>
      </c>
      <c r="J102" s="114" t="str">
        <f>IF(入力用!L104&lt;&gt;"",入力用!L104,"")</f>
        <v/>
      </c>
      <c r="K102" s="44" t="str">
        <f>IF(入力用!K56&lt;&gt;"",入力用!K56,"")</f>
        <v/>
      </c>
      <c r="L102" s="44" t="str">
        <f>IF(入力用!L56&lt;&gt;"",入力用!L56,"")</f>
        <v/>
      </c>
      <c r="M102" s="45" t="str">
        <f>IF(入力用!M56="8%","*","")</f>
        <v/>
      </c>
      <c r="N102" s="46" t="str">
        <f>IF(入力用!O56&lt;&gt;"",入力用!O56,"")</f>
        <v/>
      </c>
    </row>
    <row r="103" spans="2:14" ht="25.15" customHeight="1" x14ac:dyDescent="0.4">
      <c r="B103" s="39" t="str">
        <f>IF(入力用!D57&lt;&gt;"",入力用!D57,"")</f>
        <v/>
      </c>
      <c r="C103" s="40" t="str">
        <f>IF(入力用!E57&lt;&gt;"",入力用!E57,"")</f>
        <v/>
      </c>
      <c r="D103" s="41" t="str">
        <f>IF(入力用!F57&lt;&gt;"",入力用!F57,"")</f>
        <v/>
      </c>
      <c r="E103" s="42" t="str">
        <f>IF(入力用!G57&lt;&gt;"",入力用!G57,"")</f>
        <v/>
      </c>
      <c r="F103" s="79" t="str">
        <f>IF(入力用!H57&lt;&gt;"",入力用!H57,"")</f>
        <v/>
      </c>
      <c r="G103" s="114" t="str">
        <f>IF(入力用!I57&lt;&gt;"",入力用!I57,"")</f>
        <v/>
      </c>
      <c r="H103" s="114" t="str">
        <f>IF(入力用!J105&lt;&gt;"",入力用!J105,"")</f>
        <v/>
      </c>
      <c r="I103" s="114" t="str">
        <f>IF(入力用!J57&lt;&gt;"",入力用!J57,"")</f>
        <v/>
      </c>
      <c r="J103" s="114" t="str">
        <f>IF(入力用!L105&lt;&gt;"",入力用!L105,"")</f>
        <v/>
      </c>
      <c r="K103" s="44" t="str">
        <f>IF(入力用!K57&lt;&gt;"",入力用!K57,"")</f>
        <v/>
      </c>
      <c r="L103" s="44" t="str">
        <f>IF(入力用!L57&lt;&gt;"",入力用!L57,"")</f>
        <v/>
      </c>
      <c r="M103" s="45" t="str">
        <f>IF(入力用!M57="8%","*","")</f>
        <v/>
      </c>
      <c r="N103" s="46" t="str">
        <f>IF(入力用!O57&lt;&gt;"",入力用!O57,"")</f>
        <v/>
      </c>
    </row>
    <row r="104" spans="2:14" ht="25.15" customHeight="1" x14ac:dyDescent="0.4">
      <c r="B104" s="39" t="str">
        <f>IF(入力用!D58&lt;&gt;"",入力用!D58,"")</f>
        <v/>
      </c>
      <c r="C104" s="40" t="str">
        <f>IF(入力用!E58&lt;&gt;"",入力用!E58,"")</f>
        <v/>
      </c>
      <c r="D104" s="41" t="str">
        <f>IF(入力用!F58&lt;&gt;"",入力用!F58,"")</f>
        <v/>
      </c>
      <c r="E104" s="42" t="str">
        <f>IF(入力用!G58&lt;&gt;"",入力用!G58,"")</f>
        <v/>
      </c>
      <c r="F104" s="79" t="str">
        <f>IF(入力用!H58&lt;&gt;"",入力用!H58,"")</f>
        <v/>
      </c>
      <c r="G104" s="114" t="str">
        <f>IF(入力用!I58&lt;&gt;"",入力用!I58,"")</f>
        <v/>
      </c>
      <c r="H104" s="114" t="str">
        <f>IF(入力用!J106&lt;&gt;"",入力用!J106,"")</f>
        <v/>
      </c>
      <c r="I104" s="114" t="str">
        <f>IF(入力用!J58&lt;&gt;"",入力用!J58,"")</f>
        <v/>
      </c>
      <c r="J104" s="114" t="str">
        <f>IF(入力用!L106&lt;&gt;"",入力用!L106,"")</f>
        <v/>
      </c>
      <c r="K104" s="44" t="str">
        <f>IF(入力用!K58&lt;&gt;"",入力用!K58,"")</f>
        <v/>
      </c>
      <c r="L104" s="44" t="str">
        <f>IF(入力用!L58&lt;&gt;"",入力用!L58,"")</f>
        <v/>
      </c>
      <c r="M104" s="45" t="str">
        <f>IF(入力用!M58="8%","*","")</f>
        <v/>
      </c>
      <c r="N104" s="46" t="str">
        <f>IF(入力用!O58&lt;&gt;"",入力用!O58,"")</f>
        <v/>
      </c>
    </row>
    <row r="105" spans="2:14" ht="25.15" customHeight="1" x14ac:dyDescent="0.4">
      <c r="B105" s="39" t="str">
        <f>IF(入力用!D59&lt;&gt;"",入力用!D59,"")</f>
        <v/>
      </c>
      <c r="C105" s="40" t="str">
        <f>IF(入力用!E59&lt;&gt;"",入力用!E59,"")</f>
        <v/>
      </c>
      <c r="D105" s="41" t="str">
        <f>IF(入力用!F59&lt;&gt;"",入力用!F59,"")</f>
        <v/>
      </c>
      <c r="E105" s="42" t="str">
        <f>IF(入力用!G59&lt;&gt;"",入力用!G59,"")</f>
        <v/>
      </c>
      <c r="F105" s="79" t="str">
        <f>IF(入力用!H59&lt;&gt;"",入力用!H59,"")</f>
        <v/>
      </c>
      <c r="G105" s="114" t="str">
        <f>IF(入力用!I59&lt;&gt;"",入力用!I59,"")</f>
        <v/>
      </c>
      <c r="H105" s="114" t="str">
        <f>IF(入力用!J107&lt;&gt;"",入力用!J107,"")</f>
        <v/>
      </c>
      <c r="I105" s="114" t="str">
        <f>IF(入力用!J59&lt;&gt;"",入力用!J59,"")</f>
        <v/>
      </c>
      <c r="J105" s="114" t="str">
        <f>IF(入力用!L107&lt;&gt;"",入力用!L107,"")</f>
        <v/>
      </c>
      <c r="K105" s="44" t="str">
        <f>IF(入力用!K59&lt;&gt;"",入力用!K59,"")</f>
        <v/>
      </c>
      <c r="L105" s="44" t="str">
        <f>IF(入力用!L59&lt;&gt;"",入力用!L59,"")</f>
        <v/>
      </c>
      <c r="M105" s="45" t="str">
        <f>IF(入力用!M59="8%","*","")</f>
        <v/>
      </c>
      <c r="N105" s="46" t="str">
        <f>IF(入力用!O59&lt;&gt;"",入力用!O59,"")</f>
        <v/>
      </c>
    </row>
    <row r="106" spans="2:14" ht="25.15" customHeight="1" x14ac:dyDescent="0.4">
      <c r="B106" s="39" t="str">
        <f>IF(入力用!D60&lt;&gt;"",入力用!D60,"")</f>
        <v/>
      </c>
      <c r="C106" s="40" t="str">
        <f>IF(入力用!E60&lt;&gt;"",入力用!E60,"")</f>
        <v/>
      </c>
      <c r="D106" s="41" t="str">
        <f>IF(入力用!F60&lt;&gt;"",入力用!F60,"")</f>
        <v/>
      </c>
      <c r="E106" s="42" t="str">
        <f>IF(入力用!G60&lt;&gt;"",入力用!G60,"")</f>
        <v/>
      </c>
      <c r="F106" s="79" t="str">
        <f>IF(入力用!H60&lt;&gt;"",入力用!H60,"")</f>
        <v/>
      </c>
      <c r="G106" s="114" t="str">
        <f>IF(入力用!I60&lt;&gt;"",入力用!I60,"")</f>
        <v/>
      </c>
      <c r="H106" s="114" t="str">
        <f>IF(入力用!J108&lt;&gt;"",入力用!J108,"")</f>
        <v/>
      </c>
      <c r="I106" s="114" t="str">
        <f>IF(入力用!J60&lt;&gt;"",入力用!J60,"")</f>
        <v/>
      </c>
      <c r="J106" s="114" t="str">
        <f>IF(入力用!L108&lt;&gt;"",入力用!L108,"")</f>
        <v/>
      </c>
      <c r="K106" s="44" t="str">
        <f>IF(入力用!K60&lt;&gt;"",入力用!K60,"")</f>
        <v/>
      </c>
      <c r="L106" s="44" t="str">
        <f>IF(入力用!L60&lt;&gt;"",入力用!L60,"")</f>
        <v/>
      </c>
      <c r="M106" s="45" t="str">
        <f>IF(入力用!M60="8%","*","")</f>
        <v/>
      </c>
      <c r="N106" s="46" t="str">
        <f>IF(入力用!O60&lt;&gt;"",入力用!O60,"")</f>
        <v/>
      </c>
    </row>
    <row r="107" spans="2:14" ht="25.15" customHeight="1" x14ac:dyDescent="0.4">
      <c r="B107" s="39" t="str">
        <f>IF(入力用!D61&lt;&gt;"",入力用!D61,"")</f>
        <v/>
      </c>
      <c r="C107" s="40" t="str">
        <f>IF(入力用!E61&lt;&gt;"",入力用!E61,"")</f>
        <v/>
      </c>
      <c r="D107" s="41" t="str">
        <f>IF(入力用!F61&lt;&gt;"",入力用!F61,"")</f>
        <v/>
      </c>
      <c r="E107" s="42" t="str">
        <f>IF(入力用!G61&lt;&gt;"",入力用!G61,"")</f>
        <v/>
      </c>
      <c r="F107" s="79" t="str">
        <f>IF(入力用!H61&lt;&gt;"",入力用!H61,"")</f>
        <v/>
      </c>
      <c r="G107" s="114" t="str">
        <f>IF(入力用!I61&lt;&gt;"",入力用!I61,"")</f>
        <v/>
      </c>
      <c r="H107" s="114" t="str">
        <f>IF(入力用!J109&lt;&gt;"",入力用!J109,"")</f>
        <v/>
      </c>
      <c r="I107" s="114" t="str">
        <f>IF(入力用!J61&lt;&gt;"",入力用!J61,"")</f>
        <v/>
      </c>
      <c r="J107" s="114" t="str">
        <f>IF(入力用!L109&lt;&gt;"",入力用!L109,"")</f>
        <v/>
      </c>
      <c r="K107" s="44" t="str">
        <f>IF(入力用!K61&lt;&gt;"",入力用!K61,"")</f>
        <v/>
      </c>
      <c r="L107" s="44" t="str">
        <f>IF(入力用!L61&lt;&gt;"",入力用!L61,"")</f>
        <v/>
      </c>
      <c r="M107" s="45" t="str">
        <f>IF(入力用!M61="8%","*","")</f>
        <v/>
      </c>
      <c r="N107" s="46" t="str">
        <f>IF(入力用!O61&lt;&gt;"",入力用!O61,"")</f>
        <v/>
      </c>
    </row>
    <row r="108" spans="2:14" ht="25.15" customHeight="1" x14ac:dyDescent="0.4">
      <c r="B108" s="39" t="str">
        <f>IF(入力用!D62&lt;&gt;"",入力用!D62,"")</f>
        <v/>
      </c>
      <c r="C108" s="40" t="str">
        <f>IF(入力用!E62&lt;&gt;"",入力用!E62,"")</f>
        <v/>
      </c>
      <c r="D108" s="41" t="str">
        <f>IF(入力用!F62&lt;&gt;"",入力用!F62,"")</f>
        <v/>
      </c>
      <c r="E108" s="42" t="str">
        <f>IF(入力用!G62&lt;&gt;"",入力用!G62,"")</f>
        <v/>
      </c>
      <c r="F108" s="79" t="str">
        <f>IF(入力用!H62&lt;&gt;"",入力用!H62,"")</f>
        <v/>
      </c>
      <c r="G108" s="114" t="str">
        <f>IF(入力用!I62&lt;&gt;"",入力用!I62,"")</f>
        <v/>
      </c>
      <c r="H108" s="114" t="str">
        <f>IF(入力用!J110&lt;&gt;"",入力用!J110,"")</f>
        <v/>
      </c>
      <c r="I108" s="114" t="str">
        <f>IF(入力用!J62&lt;&gt;"",入力用!J62,"")</f>
        <v/>
      </c>
      <c r="J108" s="114" t="str">
        <f>IF(入力用!L110&lt;&gt;"",入力用!L110,"")</f>
        <v/>
      </c>
      <c r="K108" s="44" t="str">
        <f>IF(入力用!K62&lt;&gt;"",入力用!K62,"")</f>
        <v/>
      </c>
      <c r="L108" s="44" t="str">
        <f>IF(入力用!L62&lt;&gt;"",入力用!L62,"")</f>
        <v/>
      </c>
      <c r="M108" s="45" t="str">
        <f>IF(入力用!M62="8%","*","")</f>
        <v/>
      </c>
      <c r="N108" s="46" t="str">
        <f>IF(入力用!O62&lt;&gt;"",入力用!O62,"")</f>
        <v/>
      </c>
    </row>
    <row r="109" spans="2:14" ht="25.15" customHeight="1" x14ac:dyDescent="0.4">
      <c r="B109" s="39" t="str">
        <f>IF(入力用!D63&lt;&gt;"",入力用!D63,"")</f>
        <v/>
      </c>
      <c r="C109" s="40" t="str">
        <f>IF(入力用!E63&lt;&gt;"",入力用!E63,"")</f>
        <v/>
      </c>
      <c r="D109" s="41" t="str">
        <f>IF(入力用!F63&lt;&gt;"",入力用!F63,"")</f>
        <v/>
      </c>
      <c r="E109" s="42" t="str">
        <f>IF(入力用!G63&lt;&gt;"",入力用!G63,"")</f>
        <v/>
      </c>
      <c r="F109" s="79" t="str">
        <f>IF(入力用!H63&lt;&gt;"",入力用!H63,"")</f>
        <v/>
      </c>
      <c r="G109" s="114" t="str">
        <f>IF(入力用!I63&lt;&gt;"",入力用!I63,"")</f>
        <v/>
      </c>
      <c r="H109" s="114" t="str">
        <f>IF(入力用!J111&lt;&gt;"",入力用!J111,"")</f>
        <v/>
      </c>
      <c r="I109" s="114" t="str">
        <f>IF(入力用!J63&lt;&gt;"",入力用!J63,"")</f>
        <v/>
      </c>
      <c r="J109" s="114" t="str">
        <f>IF(入力用!L111&lt;&gt;"",入力用!L111,"")</f>
        <v/>
      </c>
      <c r="K109" s="44" t="str">
        <f>IF(入力用!K63&lt;&gt;"",入力用!K63,"")</f>
        <v/>
      </c>
      <c r="L109" s="44" t="str">
        <f>IF(入力用!L63&lt;&gt;"",入力用!L63,"")</f>
        <v/>
      </c>
      <c r="M109" s="45" t="str">
        <f>IF(入力用!M63="8%","*","")</f>
        <v/>
      </c>
      <c r="N109" s="46" t="str">
        <f>IF(入力用!O63&lt;&gt;"",入力用!O63,"")</f>
        <v/>
      </c>
    </row>
    <row r="110" spans="2:14" ht="25.15" customHeight="1" x14ac:dyDescent="0.4">
      <c r="B110" s="39" t="str">
        <f>IF(入力用!D64&lt;&gt;"",入力用!D64,"")</f>
        <v/>
      </c>
      <c r="C110" s="40" t="str">
        <f>IF(入力用!E64&lt;&gt;"",入力用!E64,"")</f>
        <v/>
      </c>
      <c r="D110" s="41" t="str">
        <f>IF(入力用!F64&lt;&gt;"",入力用!F64,"")</f>
        <v/>
      </c>
      <c r="E110" s="42" t="str">
        <f>IF(入力用!G64&lt;&gt;"",入力用!G64,"")</f>
        <v/>
      </c>
      <c r="F110" s="79" t="str">
        <f>IF(入力用!H64&lt;&gt;"",入力用!H64,"")</f>
        <v/>
      </c>
      <c r="G110" s="114" t="str">
        <f>IF(入力用!I64&lt;&gt;"",入力用!I64,"")</f>
        <v/>
      </c>
      <c r="H110" s="114" t="str">
        <f>IF(入力用!J112&lt;&gt;"",入力用!J112,"")</f>
        <v/>
      </c>
      <c r="I110" s="114" t="str">
        <f>IF(入力用!J64&lt;&gt;"",入力用!J64,"")</f>
        <v/>
      </c>
      <c r="J110" s="114" t="str">
        <f>IF(入力用!L112&lt;&gt;"",入力用!L112,"")</f>
        <v/>
      </c>
      <c r="K110" s="44" t="str">
        <f>IF(入力用!K64&lt;&gt;"",入力用!K64,"")</f>
        <v/>
      </c>
      <c r="L110" s="44" t="str">
        <f>IF(入力用!L64&lt;&gt;"",入力用!L64,"")</f>
        <v/>
      </c>
      <c r="M110" s="45" t="str">
        <f>IF(入力用!M64="8%","*","")</f>
        <v/>
      </c>
      <c r="N110" s="46" t="str">
        <f>IF(入力用!O64&lt;&gt;"",入力用!O64,"")</f>
        <v/>
      </c>
    </row>
    <row r="111" spans="2:14" ht="25.15" customHeight="1" x14ac:dyDescent="0.4">
      <c r="B111" s="39" t="str">
        <f>IF(入力用!D65&lt;&gt;"",入力用!D65,"")</f>
        <v/>
      </c>
      <c r="C111" s="40" t="str">
        <f>IF(入力用!E65&lt;&gt;"",入力用!E65,"")</f>
        <v/>
      </c>
      <c r="D111" s="41" t="str">
        <f>IF(入力用!F65&lt;&gt;"",入力用!F65,"")</f>
        <v/>
      </c>
      <c r="E111" s="42" t="str">
        <f>IF(入力用!G65&lt;&gt;"",入力用!G65,"")</f>
        <v/>
      </c>
      <c r="F111" s="79" t="str">
        <f>IF(入力用!H65&lt;&gt;"",入力用!H65,"")</f>
        <v/>
      </c>
      <c r="G111" s="114" t="str">
        <f>IF(入力用!I65&lt;&gt;"",入力用!I65,"")</f>
        <v/>
      </c>
      <c r="H111" s="114" t="str">
        <f>IF(入力用!J113&lt;&gt;"",入力用!J113,"")</f>
        <v/>
      </c>
      <c r="I111" s="114" t="str">
        <f>IF(入力用!J65&lt;&gt;"",入力用!J65,"")</f>
        <v/>
      </c>
      <c r="J111" s="114" t="str">
        <f>IF(入力用!L113&lt;&gt;"",入力用!L113,"")</f>
        <v/>
      </c>
      <c r="K111" s="44" t="str">
        <f>IF(入力用!K65&lt;&gt;"",入力用!K65,"")</f>
        <v/>
      </c>
      <c r="L111" s="44" t="str">
        <f>IF(入力用!L65&lt;&gt;"",入力用!L65,"")</f>
        <v/>
      </c>
      <c r="M111" s="45" t="str">
        <f>IF(入力用!M65="8%","*","")</f>
        <v/>
      </c>
      <c r="N111" s="46" t="str">
        <f>IF(入力用!O65&lt;&gt;"",入力用!O65,"")</f>
        <v/>
      </c>
    </row>
    <row r="112" spans="2:14" ht="4.1500000000000004" customHeight="1" x14ac:dyDescent="0.4"/>
    <row r="113" spans="2:14" ht="19.899999999999999" customHeight="1" x14ac:dyDescent="0.4">
      <c r="C113" s="5"/>
      <c r="D113" s="5"/>
      <c r="E113" s="5"/>
      <c r="F113" s="5"/>
      <c r="G113" s="5"/>
      <c r="I113" s="115" t="s">
        <v>15</v>
      </c>
      <c r="J113" s="115"/>
      <c r="K113" s="48">
        <f>SUM(K98:K111)</f>
        <v>0</v>
      </c>
      <c r="L113" s="48">
        <f>SUM(L98:L111)</f>
        <v>0</v>
      </c>
      <c r="M113" s="49" t="s">
        <v>22</v>
      </c>
    </row>
    <row r="114" spans="2:14" ht="4.1500000000000004" customHeight="1" x14ac:dyDescent="0.4"/>
    <row r="115" spans="2:14" ht="4.1500000000000004" customHeight="1" x14ac:dyDescent="0.4"/>
    <row r="116" spans="2:14" ht="18" customHeight="1" x14ac:dyDescent="0.4">
      <c r="H116" s="4"/>
      <c r="N116" s="7" t="s">
        <v>45</v>
      </c>
    </row>
    <row r="117" spans="2:14" ht="18" customHeight="1" x14ac:dyDescent="0.4">
      <c r="B117" s="2" t="s">
        <v>84</v>
      </c>
    </row>
    <row r="118" spans="2:14" ht="12" customHeight="1" x14ac:dyDescent="0.4">
      <c r="J118" s="116" t="str">
        <f>IF(入力用!$E$9&lt;&gt;"",入力用!$E$9,"")</f>
        <v/>
      </c>
      <c r="K118" s="116"/>
      <c r="L118" s="116"/>
    </row>
    <row r="119" spans="2:14" ht="12" customHeight="1" x14ac:dyDescent="0.4">
      <c r="H119" s="8" t="s">
        <v>13</v>
      </c>
      <c r="J119" s="116"/>
      <c r="K119" s="116"/>
      <c r="L119" s="116"/>
    </row>
    <row r="120" spans="2:14" ht="19.899999999999999" customHeight="1" x14ac:dyDescent="0.4">
      <c r="B120" s="3" t="s">
        <v>14</v>
      </c>
      <c r="H120" s="16" t="str">
        <f>IF(入力用!$E$6&lt;&gt;"",入力用!$E$6,"")</f>
        <v/>
      </c>
      <c r="J120" s="117" t="str">
        <f>IF(入力用!$E$8&lt;&gt;"",入力用!$E$8,"")</f>
        <v/>
      </c>
      <c r="K120" s="117"/>
      <c r="L120" s="117"/>
    </row>
    <row r="121" spans="2:14" ht="4.1500000000000004" customHeight="1" x14ac:dyDescent="0.4"/>
    <row r="122" spans="2:14" ht="19.899999999999999" customHeight="1" x14ac:dyDescent="0.4">
      <c r="B122" s="121"/>
      <c r="C122" s="122"/>
      <c r="D122" s="123"/>
      <c r="E122" s="124"/>
      <c r="G122" s="8" t="s">
        <v>12</v>
      </c>
      <c r="H122" s="37" t="str">
        <f>IF(入力用!$E$4&lt;&gt;"",入力用!$E$4,"")</f>
        <v/>
      </c>
      <c r="J122" s="118" t="str">
        <f>IF(入力用!$E$7&lt;&gt;"",入力用!$E$7,"")</f>
        <v/>
      </c>
      <c r="K122" s="118"/>
      <c r="L122" s="118"/>
    </row>
    <row r="123" spans="2:14" ht="4.1500000000000004" customHeight="1" x14ac:dyDescent="0.4"/>
    <row r="124" spans="2:14" ht="10.15" customHeight="1" x14ac:dyDescent="0.4">
      <c r="B124" s="115" t="s">
        <v>0</v>
      </c>
      <c r="C124" s="125" t="s">
        <v>1</v>
      </c>
      <c r="D124" s="125"/>
      <c r="E124" s="125"/>
      <c r="F124" s="126" t="s">
        <v>4</v>
      </c>
      <c r="G124" s="115" t="s">
        <v>5</v>
      </c>
      <c r="H124" s="115"/>
      <c r="I124" s="115" t="s">
        <v>6</v>
      </c>
      <c r="J124" s="115"/>
      <c r="K124" s="115" t="s">
        <v>7</v>
      </c>
      <c r="L124" s="115" t="s">
        <v>8</v>
      </c>
      <c r="M124" s="119" t="s">
        <v>21</v>
      </c>
      <c r="N124" s="115" t="s">
        <v>9</v>
      </c>
    </row>
    <row r="125" spans="2:14" ht="10.15" customHeight="1" x14ac:dyDescent="0.4">
      <c r="B125" s="115"/>
      <c r="C125" s="9" t="s">
        <v>2</v>
      </c>
      <c r="D125" s="9" t="s">
        <v>3</v>
      </c>
      <c r="E125" s="9" t="s">
        <v>10</v>
      </c>
      <c r="F125" s="126"/>
      <c r="G125" s="115"/>
      <c r="H125" s="115"/>
      <c r="I125" s="115"/>
      <c r="J125" s="115"/>
      <c r="K125" s="115"/>
      <c r="L125" s="115"/>
      <c r="M125" s="119"/>
      <c r="N125" s="115"/>
    </row>
    <row r="126" spans="2:14" ht="25.15" customHeight="1" x14ac:dyDescent="0.4">
      <c r="B126" s="39" t="str">
        <f>IF(入力用!D66&lt;&gt;"",入力用!D66,"")</f>
        <v/>
      </c>
      <c r="C126" s="40" t="str">
        <f>IF(入力用!E66&lt;&gt;"",入力用!E66,"")</f>
        <v/>
      </c>
      <c r="D126" s="41" t="str">
        <f>IF(入力用!F66&lt;&gt;"",入力用!F66,"")</f>
        <v/>
      </c>
      <c r="E126" s="42" t="str">
        <f>IF(入力用!G66&lt;&gt;"",入力用!G66,"")</f>
        <v/>
      </c>
      <c r="F126" s="79" t="str">
        <f>IF(入力用!H66&lt;&gt;"",入力用!H66,"")</f>
        <v/>
      </c>
      <c r="G126" s="114" t="str">
        <f>IF(入力用!I66&lt;&gt;"",入力用!I66,"")</f>
        <v/>
      </c>
      <c r="H126" s="114" t="str">
        <f>IF(入力用!J128&lt;&gt;"",入力用!J128,"")</f>
        <v/>
      </c>
      <c r="I126" s="114" t="str">
        <f>IF(入力用!J66&lt;&gt;"",入力用!J66,"")</f>
        <v/>
      </c>
      <c r="J126" s="114" t="str">
        <f>IF(入力用!L128&lt;&gt;"",入力用!L128,"")</f>
        <v/>
      </c>
      <c r="K126" s="44" t="str">
        <f>IF(入力用!K66&lt;&gt;"",入力用!K66,"")</f>
        <v/>
      </c>
      <c r="L126" s="44" t="str">
        <f>IF(入力用!L66&lt;&gt;"",入力用!L66,"")</f>
        <v/>
      </c>
      <c r="M126" s="45" t="str">
        <f>IF(入力用!M66="8%","*","")</f>
        <v/>
      </c>
      <c r="N126" s="46" t="str">
        <f>IF(入力用!O66&lt;&gt;"",入力用!O66,"")</f>
        <v/>
      </c>
    </row>
    <row r="127" spans="2:14" ht="25.15" customHeight="1" x14ac:dyDescent="0.4">
      <c r="B127" s="39" t="str">
        <f>IF(入力用!D67&lt;&gt;"",入力用!D67,"")</f>
        <v/>
      </c>
      <c r="C127" s="40" t="str">
        <f>IF(入力用!E67&lt;&gt;"",入力用!E67,"")</f>
        <v/>
      </c>
      <c r="D127" s="41" t="str">
        <f>IF(入力用!F67&lt;&gt;"",入力用!F67,"")</f>
        <v/>
      </c>
      <c r="E127" s="42" t="str">
        <f>IF(入力用!G67&lt;&gt;"",入力用!G67,"")</f>
        <v/>
      </c>
      <c r="F127" s="79" t="str">
        <f>IF(入力用!H67&lt;&gt;"",入力用!H67,"")</f>
        <v/>
      </c>
      <c r="G127" s="114" t="str">
        <f>IF(入力用!I67&lt;&gt;"",入力用!I67,"")</f>
        <v/>
      </c>
      <c r="H127" s="114" t="str">
        <f>IF(入力用!J129&lt;&gt;"",入力用!J129,"")</f>
        <v/>
      </c>
      <c r="I127" s="114" t="str">
        <f>IF(入力用!J67&lt;&gt;"",入力用!J67,"")</f>
        <v/>
      </c>
      <c r="J127" s="114" t="str">
        <f>IF(入力用!L129&lt;&gt;"",入力用!L129,"")</f>
        <v/>
      </c>
      <c r="K127" s="44" t="str">
        <f>IF(入力用!K67&lt;&gt;"",入力用!K67,"")</f>
        <v/>
      </c>
      <c r="L127" s="44" t="str">
        <f>IF(入力用!L67&lt;&gt;"",入力用!L67,"")</f>
        <v/>
      </c>
      <c r="M127" s="45" t="str">
        <f>IF(入力用!M67="8%","*","")</f>
        <v/>
      </c>
      <c r="N127" s="46" t="str">
        <f>IF(入力用!O67&lt;&gt;"",入力用!O67,"")</f>
        <v/>
      </c>
    </row>
    <row r="128" spans="2:14" ht="25.15" customHeight="1" x14ac:dyDescent="0.4">
      <c r="B128" s="39" t="str">
        <f>IF(入力用!D68&lt;&gt;"",入力用!D68,"")</f>
        <v/>
      </c>
      <c r="C128" s="40" t="str">
        <f>IF(入力用!E68&lt;&gt;"",入力用!E68,"")</f>
        <v/>
      </c>
      <c r="D128" s="41" t="str">
        <f>IF(入力用!F68&lt;&gt;"",入力用!F68,"")</f>
        <v/>
      </c>
      <c r="E128" s="42" t="str">
        <f>IF(入力用!G68&lt;&gt;"",入力用!G68,"")</f>
        <v/>
      </c>
      <c r="F128" s="79" t="str">
        <f>IF(入力用!H68&lt;&gt;"",入力用!H68,"")</f>
        <v/>
      </c>
      <c r="G128" s="114" t="str">
        <f>IF(入力用!I68&lt;&gt;"",入力用!I68,"")</f>
        <v/>
      </c>
      <c r="H128" s="114" t="str">
        <f>IF(入力用!J130&lt;&gt;"",入力用!J130,"")</f>
        <v/>
      </c>
      <c r="I128" s="114" t="str">
        <f>IF(入力用!J68&lt;&gt;"",入力用!J68,"")</f>
        <v/>
      </c>
      <c r="J128" s="114" t="str">
        <f>IF(入力用!L130&lt;&gt;"",入力用!L130,"")</f>
        <v/>
      </c>
      <c r="K128" s="44" t="str">
        <f>IF(入力用!K68&lt;&gt;"",入力用!K68,"")</f>
        <v/>
      </c>
      <c r="L128" s="44" t="str">
        <f>IF(入力用!L68&lt;&gt;"",入力用!L68,"")</f>
        <v/>
      </c>
      <c r="M128" s="45" t="str">
        <f>IF(入力用!M68="8%","*","")</f>
        <v/>
      </c>
      <c r="N128" s="46" t="str">
        <f>IF(入力用!O68&lt;&gt;"",入力用!O68,"")</f>
        <v/>
      </c>
    </row>
    <row r="129" spans="2:14" ht="25.15" customHeight="1" x14ac:dyDescent="0.4">
      <c r="B129" s="39" t="str">
        <f>IF(入力用!D69&lt;&gt;"",入力用!D69,"")</f>
        <v/>
      </c>
      <c r="C129" s="40" t="str">
        <f>IF(入力用!E69&lt;&gt;"",入力用!E69,"")</f>
        <v/>
      </c>
      <c r="D129" s="41" t="str">
        <f>IF(入力用!F69&lt;&gt;"",入力用!F69,"")</f>
        <v/>
      </c>
      <c r="E129" s="42" t="str">
        <f>IF(入力用!G69&lt;&gt;"",入力用!G69,"")</f>
        <v/>
      </c>
      <c r="F129" s="79" t="str">
        <f>IF(入力用!H69&lt;&gt;"",入力用!H69,"")</f>
        <v/>
      </c>
      <c r="G129" s="114" t="str">
        <f>IF(入力用!I69&lt;&gt;"",入力用!I69,"")</f>
        <v/>
      </c>
      <c r="H129" s="114" t="str">
        <f>IF(入力用!J131&lt;&gt;"",入力用!J131,"")</f>
        <v/>
      </c>
      <c r="I129" s="114" t="str">
        <f>IF(入力用!J69&lt;&gt;"",入力用!J69,"")</f>
        <v/>
      </c>
      <c r="J129" s="114" t="str">
        <f>IF(入力用!L131&lt;&gt;"",入力用!L131,"")</f>
        <v/>
      </c>
      <c r="K129" s="44" t="str">
        <f>IF(入力用!K69&lt;&gt;"",入力用!K69,"")</f>
        <v/>
      </c>
      <c r="L129" s="44" t="str">
        <f>IF(入力用!L69&lt;&gt;"",入力用!L69,"")</f>
        <v/>
      </c>
      <c r="M129" s="45" t="str">
        <f>IF(入力用!M69="8%","*","")</f>
        <v/>
      </c>
      <c r="N129" s="46" t="str">
        <f>IF(入力用!O69&lt;&gt;"",入力用!O69,"")</f>
        <v/>
      </c>
    </row>
    <row r="130" spans="2:14" ht="25.15" customHeight="1" x14ac:dyDescent="0.4">
      <c r="B130" s="39" t="str">
        <f>IF(入力用!D70&lt;&gt;"",入力用!D70,"")</f>
        <v/>
      </c>
      <c r="C130" s="40" t="str">
        <f>IF(入力用!E70&lt;&gt;"",入力用!E70,"")</f>
        <v/>
      </c>
      <c r="D130" s="41" t="str">
        <f>IF(入力用!F70&lt;&gt;"",入力用!F70,"")</f>
        <v/>
      </c>
      <c r="E130" s="42" t="str">
        <f>IF(入力用!G70&lt;&gt;"",入力用!G70,"")</f>
        <v/>
      </c>
      <c r="F130" s="79" t="str">
        <f>IF(入力用!H70&lt;&gt;"",入力用!H70,"")</f>
        <v/>
      </c>
      <c r="G130" s="114" t="str">
        <f>IF(入力用!I70&lt;&gt;"",入力用!I70,"")</f>
        <v/>
      </c>
      <c r="H130" s="114" t="str">
        <f>IF(入力用!J132&lt;&gt;"",入力用!J132,"")</f>
        <v/>
      </c>
      <c r="I130" s="114" t="str">
        <f>IF(入力用!J70&lt;&gt;"",入力用!J70,"")</f>
        <v/>
      </c>
      <c r="J130" s="114" t="str">
        <f>IF(入力用!L132&lt;&gt;"",入力用!L132,"")</f>
        <v/>
      </c>
      <c r="K130" s="44" t="str">
        <f>IF(入力用!K70&lt;&gt;"",入力用!K70,"")</f>
        <v/>
      </c>
      <c r="L130" s="44" t="str">
        <f>IF(入力用!L70&lt;&gt;"",入力用!L70,"")</f>
        <v/>
      </c>
      <c r="M130" s="45" t="str">
        <f>IF(入力用!M70="8%","*","")</f>
        <v/>
      </c>
      <c r="N130" s="46" t="str">
        <f>IF(入力用!O70&lt;&gt;"",入力用!O70,"")</f>
        <v/>
      </c>
    </row>
    <row r="131" spans="2:14" ht="25.15" customHeight="1" x14ac:dyDescent="0.4">
      <c r="B131" s="39" t="str">
        <f>IF(入力用!D71&lt;&gt;"",入力用!D71,"")</f>
        <v/>
      </c>
      <c r="C131" s="40" t="str">
        <f>IF(入力用!E71&lt;&gt;"",入力用!E71,"")</f>
        <v/>
      </c>
      <c r="D131" s="41" t="str">
        <f>IF(入力用!F71&lt;&gt;"",入力用!F71,"")</f>
        <v/>
      </c>
      <c r="E131" s="42" t="str">
        <f>IF(入力用!G71&lt;&gt;"",入力用!G71,"")</f>
        <v/>
      </c>
      <c r="F131" s="79" t="str">
        <f>IF(入力用!H71&lt;&gt;"",入力用!H71,"")</f>
        <v/>
      </c>
      <c r="G131" s="114" t="str">
        <f>IF(入力用!I71&lt;&gt;"",入力用!I71,"")</f>
        <v/>
      </c>
      <c r="H131" s="114" t="str">
        <f>IF(入力用!J133&lt;&gt;"",入力用!J133,"")</f>
        <v/>
      </c>
      <c r="I131" s="114" t="str">
        <f>IF(入力用!J71&lt;&gt;"",入力用!J71,"")</f>
        <v/>
      </c>
      <c r="J131" s="114" t="str">
        <f>IF(入力用!L133&lt;&gt;"",入力用!L133,"")</f>
        <v/>
      </c>
      <c r="K131" s="44" t="str">
        <f>IF(入力用!K71&lt;&gt;"",入力用!K71,"")</f>
        <v/>
      </c>
      <c r="L131" s="44" t="str">
        <f>IF(入力用!L71&lt;&gt;"",入力用!L71,"")</f>
        <v/>
      </c>
      <c r="M131" s="45" t="str">
        <f>IF(入力用!M71="8%","*","")</f>
        <v/>
      </c>
      <c r="N131" s="46" t="str">
        <f>IF(入力用!O71&lt;&gt;"",入力用!O71,"")</f>
        <v/>
      </c>
    </row>
    <row r="132" spans="2:14" ht="25.15" customHeight="1" x14ac:dyDescent="0.4">
      <c r="B132" s="39" t="str">
        <f>IF(入力用!D72&lt;&gt;"",入力用!D72,"")</f>
        <v/>
      </c>
      <c r="C132" s="40" t="str">
        <f>IF(入力用!E72&lt;&gt;"",入力用!E72,"")</f>
        <v/>
      </c>
      <c r="D132" s="41" t="str">
        <f>IF(入力用!F72&lt;&gt;"",入力用!F72,"")</f>
        <v/>
      </c>
      <c r="E132" s="42" t="str">
        <f>IF(入力用!G72&lt;&gt;"",入力用!G72,"")</f>
        <v/>
      </c>
      <c r="F132" s="79" t="str">
        <f>IF(入力用!H72&lt;&gt;"",入力用!H72,"")</f>
        <v/>
      </c>
      <c r="G132" s="114" t="str">
        <f>IF(入力用!I72&lt;&gt;"",入力用!I72,"")</f>
        <v/>
      </c>
      <c r="H132" s="114" t="str">
        <f>IF(入力用!J134&lt;&gt;"",入力用!J134,"")</f>
        <v/>
      </c>
      <c r="I132" s="114" t="str">
        <f>IF(入力用!J72&lt;&gt;"",入力用!J72,"")</f>
        <v/>
      </c>
      <c r="J132" s="114" t="str">
        <f>IF(入力用!L134&lt;&gt;"",入力用!L134,"")</f>
        <v/>
      </c>
      <c r="K132" s="44" t="str">
        <f>IF(入力用!K72&lt;&gt;"",入力用!K72,"")</f>
        <v/>
      </c>
      <c r="L132" s="44" t="str">
        <f>IF(入力用!L72&lt;&gt;"",入力用!L72,"")</f>
        <v/>
      </c>
      <c r="M132" s="45" t="str">
        <f>IF(入力用!M72="8%","*","")</f>
        <v/>
      </c>
      <c r="N132" s="46" t="str">
        <f>IF(入力用!O72&lt;&gt;"",入力用!O72,"")</f>
        <v/>
      </c>
    </row>
    <row r="133" spans="2:14" ht="25.15" customHeight="1" x14ac:dyDescent="0.4">
      <c r="B133" s="39" t="str">
        <f>IF(入力用!D73&lt;&gt;"",入力用!D73,"")</f>
        <v/>
      </c>
      <c r="C133" s="40" t="str">
        <f>IF(入力用!E73&lt;&gt;"",入力用!E73,"")</f>
        <v/>
      </c>
      <c r="D133" s="41" t="str">
        <f>IF(入力用!F73&lt;&gt;"",入力用!F73,"")</f>
        <v/>
      </c>
      <c r="E133" s="42" t="str">
        <f>IF(入力用!G73&lt;&gt;"",入力用!G73,"")</f>
        <v/>
      </c>
      <c r="F133" s="79" t="str">
        <f>IF(入力用!H73&lt;&gt;"",入力用!H73,"")</f>
        <v/>
      </c>
      <c r="G133" s="114" t="str">
        <f>IF(入力用!I73&lt;&gt;"",入力用!I73,"")</f>
        <v/>
      </c>
      <c r="H133" s="114" t="str">
        <f>IF(入力用!J135&lt;&gt;"",入力用!J135,"")</f>
        <v/>
      </c>
      <c r="I133" s="114" t="str">
        <f>IF(入力用!J73&lt;&gt;"",入力用!J73,"")</f>
        <v/>
      </c>
      <c r="J133" s="114" t="str">
        <f>IF(入力用!L135&lt;&gt;"",入力用!L135,"")</f>
        <v/>
      </c>
      <c r="K133" s="44" t="str">
        <f>IF(入力用!K73&lt;&gt;"",入力用!K73,"")</f>
        <v/>
      </c>
      <c r="L133" s="44" t="str">
        <f>IF(入力用!L73&lt;&gt;"",入力用!L73,"")</f>
        <v/>
      </c>
      <c r="M133" s="45" t="str">
        <f>IF(入力用!M73="8%","*","")</f>
        <v/>
      </c>
      <c r="N133" s="46" t="str">
        <f>IF(入力用!O73&lt;&gt;"",入力用!O73,"")</f>
        <v/>
      </c>
    </row>
    <row r="134" spans="2:14" ht="25.15" customHeight="1" x14ac:dyDescent="0.4">
      <c r="B134" s="39" t="str">
        <f>IF(入力用!D74&lt;&gt;"",入力用!D74,"")</f>
        <v/>
      </c>
      <c r="C134" s="40" t="str">
        <f>IF(入力用!E74&lt;&gt;"",入力用!E74,"")</f>
        <v/>
      </c>
      <c r="D134" s="41" t="str">
        <f>IF(入力用!F74&lt;&gt;"",入力用!F74,"")</f>
        <v/>
      </c>
      <c r="E134" s="42" t="str">
        <f>IF(入力用!G74&lt;&gt;"",入力用!G74,"")</f>
        <v/>
      </c>
      <c r="F134" s="79" t="str">
        <f>IF(入力用!H74&lt;&gt;"",入力用!H74,"")</f>
        <v/>
      </c>
      <c r="G134" s="114" t="str">
        <f>IF(入力用!I74&lt;&gt;"",入力用!I74,"")</f>
        <v/>
      </c>
      <c r="H134" s="114" t="str">
        <f>IF(入力用!J136&lt;&gt;"",入力用!J136,"")</f>
        <v/>
      </c>
      <c r="I134" s="114" t="str">
        <f>IF(入力用!J74&lt;&gt;"",入力用!J74,"")</f>
        <v/>
      </c>
      <c r="J134" s="114" t="str">
        <f>IF(入力用!L136&lt;&gt;"",入力用!L136,"")</f>
        <v/>
      </c>
      <c r="K134" s="44" t="str">
        <f>IF(入力用!K74&lt;&gt;"",入力用!K74,"")</f>
        <v/>
      </c>
      <c r="L134" s="44" t="str">
        <f>IF(入力用!L74&lt;&gt;"",入力用!L74,"")</f>
        <v/>
      </c>
      <c r="M134" s="45" t="str">
        <f>IF(入力用!M74="8%","*","")</f>
        <v/>
      </c>
      <c r="N134" s="46" t="str">
        <f>IF(入力用!O74&lt;&gt;"",入力用!O74,"")</f>
        <v/>
      </c>
    </row>
    <row r="135" spans="2:14" ht="25.15" customHeight="1" x14ac:dyDescent="0.4">
      <c r="B135" s="39" t="str">
        <f>IF(入力用!D75&lt;&gt;"",入力用!D75,"")</f>
        <v/>
      </c>
      <c r="C135" s="40" t="str">
        <f>IF(入力用!E75&lt;&gt;"",入力用!E75,"")</f>
        <v/>
      </c>
      <c r="D135" s="41" t="str">
        <f>IF(入力用!F75&lt;&gt;"",入力用!F75,"")</f>
        <v/>
      </c>
      <c r="E135" s="42" t="str">
        <f>IF(入力用!G75&lt;&gt;"",入力用!G75,"")</f>
        <v/>
      </c>
      <c r="F135" s="79" t="str">
        <f>IF(入力用!H75&lt;&gt;"",入力用!H75,"")</f>
        <v/>
      </c>
      <c r="G135" s="114" t="str">
        <f>IF(入力用!I75&lt;&gt;"",入力用!I75,"")</f>
        <v/>
      </c>
      <c r="H135" s="114" t="str">
        <f>IF(入力用!J137&lt;&gt;"",入力用!J137,"")</f>
        <v/>
      </c>
      <c r="I135" s="114" t="str">
        <f>IF(入力用!J75&lt;&gt;"",入力用!J75,"")</f>
        <v/>
      </c>
      <c r="J135" s="114" t="str">
        <f>IF(入力用!L137&lt;&gt;"",入力用!L137,"")</f>
        <v/>
      </c>
      <c r="K135" s="44" t="str">
        <f>IF(入力用!K75&lt;&gt;"",入力用!K75,"")</f>
        <v/>
      </c>
      <c r="L135" s="44" t="str">
        <f>IF(入力用!L75&lt;&gt;"",入力用!L75,"")</f>
        <v/>
      </c>
      <c r="M135" s="45" t="str">
        <f>IF(入力用!M75="8%","*","")</f>
        <v/>
      </c>
      <c r="N135" s="46" t="str">
        <f>IF(入力用!O75&lt;&gt;"",入力用!O75,"")</f>
        <v/>
      </c>
    </row>
    <row r="136" spans="2:14" ht="25.15" customHeight="1" x14ac:dyDescent="0.4">
      <c r="B136" s="39" t="str">
        <f>IF(入力用!D76&lt;&gt;"",入力用!D76,"")</f>
        <v/>
      </c>
      <c r="C136" s="40" t="str">
        <f>IF(入力用!E76&lt;&gt;"",入力用!E76,"")</f>
        <v/>
      </c>
      <c r="D136" s="41" t="str">
        <f>IF(入力用!F76&lt;&gt;"",入力用!F76,"")</f>
        <v/>
      </c>
      <c r="E136" s="42" t="str">
        <f>IF(入力用!G76&lt;&gt;"",入力用!G76,"")</f>
        <v/>
      </c>
      <c r="F136" s="79" t="str">
        <f>IF(入力用!H76&lt;&gt;"",入力用!H76,"")</f>
        <v/>
      </c>
      <c r="G136" s="114" t="str">
        <f>IF(入力用!I76&lt;&gt;"",入力用!I76,"")</f>
        <v/>
      </c>
      <c r="H136" s="114" t="str">
        <f>IF(入力用!J138&lt;&gt;"",入力用!J138,"")</f>
        <v/>
      </c>
      <c r="I136" s="114" t="str">
        <f>IF(入力用!J76&lt;&gt;"",入力用!J76,"")</f>
        <v/>
      </c>
      <c r="J136" s="114" t="str">
        <f>IF(入力用!L138&lt;&gt;"",入力用!L138,"")</f>
        <v/>
      </c>
      <c r="K136" s="44" t="str">
        <f>IF(入力用!K76&lt;&gt;"",入力用!K76,"")</f>
        <v/>
      </c>
      <c r="L136" s="44" t="str">
        <f>IF(入力用!L76&lt;&gt;"",入力用!L76,"")</f>
        <v/>
      </c>
      <c r="M136" s="45" t="str">
        <f>IF(入力用!M76="8%","*","")</f>
        <v/>
      </c>
      <c r="N136" s="46" t="str">
        <f>IF(入力用!O76&lt;&gt;"",入力用!O76,"")</f>
        <v/>
      </c>
    </row>
    <row r="137" spans="2:14" ht="25.15" customHeight="1" x14ac:dyDescent="0.4">
      <c r="B137" s="39" t="str">
        <f>IF(入力用!D77&lt;&gt;"",入力用!D77,"")</f>
        <v/>
      </c>
      <c r="C137" s="40" t="str">
        <f>IF(入力用!E77&lt;&gt;"",入力用!E77,"")</f>
        <v/>
      </c>
      <c r="D137" s="41" t="str">
        <f>IF(入力用!F77&lt;&gt;"",入力用!F77,"")</f>
        <v/>
      </c>
      <c r="E137" s="42" t="str">
        <f>IF(入力用!G77&lt;&gt;"",入力用!G77,"")</f>
        <v/>
      </c>
      <c r="F137" s="79" t="str">
        <f>IF(入力用!H77&lt;&gt;"",入力用!H77,"")</f>
        <v/>
      </c>
      <c r="G137" s="114" t="str">
        <f>IF(入力用!I77&lt;&gt;"",入力用!I77,"")</f>
        <v/>
      </c>
      <c r="H137" s="114" t="str">
        <f>IF(入力用!J139&lt;&gt;"",入力用!J139,"")</f>
        <v/>
      </c>
      <c r="I137" s="114" t="str">
        <f>IF(入力用!J77&lt;&gt;"",入力用!J77,"")</f>
        <v/>
      </c>
      <c r="J137" s="114" t="str">
        <f>IF(入力用!L139&lt;&gt;"",入力用!L139,"")</f>
        <v/>
      </c>
      <c r="K137" s="44" t="str">
        <f>IF(入力用!K77&lt;&gt;"",入力用!K77,"")</f>
        <v/>
      </c>
      <c r="L137" s="44" t="str">
        <f>IF(入力用!L77&lt;&gt;"",入力用!L77,"")</f>
        <v/>
      </c>
      <c r="M137" s="45" t="str">
        <f>IF(入力用!M77="8%","*","")</f>
        <v/>
      </c>
      <c r="N137" s="46" t="str">
        <f>IF(入力用!O77&lt;&gt;"",入力用!O77,"")</f>
        <v/>
      </c>
    </row>
    <row r="138" spans="2:14" ht="25.15" customHeight="1" x14ac:dyDescent="0.4">
      <c r="B138" s="39" t="str">
        <f>IF(入力用!D78&lt;&gt;"",入力用!D78,"")</f>
        <v/>
      </c>
      <c r="C138" s="40" t="str">
        <f>IF(入力用!E78&lt;&gt;"",入力用!E78,"")</f>
        <v/>
      </c>
      <c r="D138" s="41" t="str">
        <f>IF(入力用!F78&lt;&gt;"",入力用!F78,"")</f>
        <v/>
      </c>
      <c r="E138" s="42" t="str">
        <f>IF(入力用!G78&lt;&gt;"",入力用!G78,"")</f>
        <v/>
      </c>
      <c r="F138" s="79" t="str">
        <f>IF(入力用!H78&lt;&gt;"",入力用!H78,"")</f>
        <v/>
      </c>
      <c r="G138" s="114" t="str">
        <f>IF(入力用!I78&lt;&gt;"",入力用!I78,"")</f>
        <v/>
      </c>
      <c r="H138" s="114" t="str">
        <f>IF(入力用!J140&lt;&gt;"",入力用!J140,"")</f>
        <v/>
      </c>
      <c r="I138" s="114" t="str">
        <f>IF(入力用!J78&lt;&gt;"",入力用!J78,"")</f>
        <v/>
      </c>
      <c r="J138" s="114" t="str">
        <f>IF(入力用!L140&lt;&gt;"",入力用!L140,"")</f>
        <v/>
      </c>
      <c r="K138" s="44" t="str">
        <f>IF(入力用!K78&lt;&gt;"",入力用!K78,"")</f>
        <v/>
      </c>
      <c r="L138" s="44" t="str">
        <f>IF(入力用!L78&lt;&gt;"",入力用!L78,"")</f>
        <v/>
      </c>
      <c r="M138" s="45" t="str">
        <f>IF(入力用!M78="8%","*","")</f>
        <v/>
      </c>
      <c r="N138" s="46" t="str">
        <f>IF(入力用!O78&lt;&gt;"",入力用!O78,"")</f>
        <v/>
      </c>
    </row>
    <row r="139" spans="2:14" ht="25.15" customHeight="1" x14ac:dyDescent="0.4">
      <c r="B139" s="39" t="str">
        <f>IF(入力用!D79&lt;&gt;"",入力用!D79,"")</f>
        <v/>
      </c>
      <c r="C139" s="40" t="str">
        <f>IF(入力用!E79&lt;&gt;"",入力用!E79,"")</f>
        <v/>
      </c>
      <c r="D139" s="41" t="str">
        <f>IF(入力用!F79&lt;&gt;"",入力用!F79,"")</f>
        <v/>
      </c>
      <c r="E139" s="42" t="str">
        <f>IF(入力用!G79&lt;&gt;"",入力用!G79,"")</f>
        <v/>
      </c>
      <c r="F139" s="79" t="str">
        <f>IF(入力用!H79&lt;&gt;"",入力用!H79,"")</f>
        <v/>
      </c>
      <c r="G139" s="114" t="str">
        <f>IF(入力用!I79&lt;&gt;"",入力用!I79,"")</f>
        <v/>
      </c>
      <c r="H139" s="114" t="str">
        <f>IF(入力用!J141&lt;&gt;"",入力用!J141,"")</f>
        <v/>
      </c>
      <c r="I139" s="114" t="str">
        <f>IF(入力用!J79&lt;&gt;"",入力用!J79,"")</f>
        <v/>
      </c>
      <c r="J139" s="114" t="str">
        <f>IF(入力用!L141&lt;&gt;"",入力用!L141,"")</f>
        <v/>
      </c>
      <c r="K139" s="44" t="str">
        <f>IF(入力用!K79&lt;&gt;"",入力用!K79,"")</f>
        <v/>
      </c>
      <c r="L139" s="44" t="str">
        <f>IF(入力用!L79&lt;&gt;"",入力用!L79,"")</f>
        <v/>
      </c>
      <c r="M139" s="45" t="str">
        <f>IF(入力用!M79="8%","*","")</f>
        <v/>
      </c>
      <c r="N139" s="46" t="str">
        <f>IF(入力用!O79&lt;&gt;"",入力用!O79,"")</f>
        <v/>
      </c>
    </row>
    <row r="140" spans="2:14" ht="4.1500000000000004" customHeight="1" x14ac:dyDescent="0.4"/>
    <row r="141" spans="2:14" ht="19.899999999999999" customHeight="1" x14ac:dyDescent="0.4">
      <c r="C141" s="5"/>
      <c r="D141" s="5"/>
      <c r="E141" s="5"/>
      <c r="F141" s="5"/>
      <c r="G141" s="5"/>
      <c r="I141" s="115" t="s">
        <v>15</v>
      </c>
      <c r="J141" s="115"/>
      <c r="K141" s="48">
        <f>SUM(K126:K139)</f>
        <v>0</v>
      </c>
      <c r="L141" s="48">
        <f>SUM(L126:L139)</f>
        <v>0</v>
      </c>
      <c r="M141" s="49" t="s">
        <v>22</v>
      </c>
    </row>
    <row r="142" spans="2:14" ht="4.1500000000000004" customHeight="1" x14ac:dyDescent="0.4"/>
  </sheetData>
  <sheetProtection sheet="1" objects="1" scenarios="1" selectLockedCells="1" selectUnlockedCells="1"/>
  <mergeCells count="211">
    <mergeCell ref="I141:J141"/>
    <mergeCell ref="G137:H137"/>
    <mergeCell ref="I137:J137"/>
    <mergeCell ref="G138:H138"/>
    <mergeCell ref="I138:J138"/>
    <mergeCell ref="G139:H139"/>
    <mergeCell ref="I139:J139"/>
    <mergeCell ref="G134:H134"/>
    <mergeCell ref="I134:J134"/>
    <mergeCell ref="G135:H135"/>
    <mergeCell ref="I135:J135"/>
    <mergeCell ref="G136:H136"/>
    <mergeCell ref="I136:J136"/>
    <mergeCell ref="G131:H131"/>
    <mergeCell ref="I131:J131"/>
    <mergeCell ref="G132:H132"/>
    <mergeCell ref="I132:J132"/>
    <mergeCell ref="G133:H133"/>
    <mergeCell ref="I133:J133"/>
    <mergeCell ref="G128:H128"/>
    <mergeCell ref="I128:J128"/>
    <mergeCell ref="G129:H129"/>
    <mergeCell ref="I129:J129"/>
    <mergeCell ref="G130:H130"/>
    <mergeCell ref="I130:J130"/>
    <mergeCell ref="L124:L125"/>
    <mergeCell ref="M124:M125"/>
    <mergeCell ref="N124:N125"/>
    <mergeCell ref="G126:H126"/>
    <mergeCell ref="I126:J126"/>
    <mergeCell ref="G127:H127"/>
    <mergeCell ref="I127:J127"/>
    <mergeCell ref="B124:B125"/>
    <mergeCell ref="C124:E124"/>
    <mergeCell ref="F124:F125"/>
    <mergeCell ref="G124:H125"/>
    <mergeCell ref="I124:J125"/>
    <mergeCell ref="K124:K125"/>
    <mergeCell ref="I113:J113"/>
    <mergeCell ref="J118:L119"/>
    <mergeCell ref="J120:L120"/>
    <mergeCell ref="B122:C122"/>
    <mergeCell ref="D122:E122"/>
    <mergeCell ref="J122:L122"/>
    <mergeCell ref="G109:H109"/>
    <mergeCell ref="I109:J109"/>
    <mergeCell ref="G110:H110"/>
    <mergeCell ref="I110:J110"/>
    <mergeCell ref="G111:H111"/>
    <mergeCell ref="I111:J111"/>
    <mergeCell ref="G106:H106"/>
    <mergeCell ref="I106:J106"/>
    <mergeCell ref="G107:H107"/>
    <mergeCell ref="I107:J107"/>
    <mergeCell ref="G108:H108"/>
    <mergeCell ref="I108:J108"/>
    <mergeCell ref="G103:H103"/>
    <mergeCell ref="I103:J103"/>
    <mergeCell ref="G104:H104"/>
    <mergeCell ref="I104:J104"/>
    <mergeCell ref="G105:H105"/>
    <mergeCell ref="I105:J105"/>
    <mergeCell ref="G100:H100"/>
    <mergeCell ref="I100:J100"/>
    <mergeCell ref="G101:H101"/>
    <mergeCell ref="I101:J101"/>
    <mergeCell ref="G102:H102"/>
    <mergeCell ref="I102:J102"/>
    <mergeCell ref="L96:L97"/>
    <mergeCell ref="M96:M97"/>
    <mergeCell ref="N96:N97"/>
    <mergeCell ref="G98:H98"/>
    <mergeCell ref="I98:J98"/>
    <mergeCell ref="G99:H99"/>
    <mergeCell ref="I99:J99"/>
    <mergeCell ref="B96:B97"/>
    <mergeCell ref="C96:E96"/>
    <mergeCell ref="F96:F97"/>
    <mergeCell ref="G96:H97"/>
    <mergeCell ref="I96:J97"/>
    <mergeCell ref="K96:K97"/>
    <mergeCell ref="I85:J85"/>
    <mergeCell ref="J90:L91"/>
    <mergeCell ref="J92:L92"/>
    <mergeCell ref="B94:C94"/>
    <mergeCell ref="D94:E94"/>
    <mergeCell ref="J94:L94"/>
    <mergeCell ref="G81:H81"/>
    <mergeCell ref="I81:J81"/>
    <mergeCell ref="G82:H82"/>
    <mergeCell ref="I82:J82"/>
    <mergeCell ref="G83:H83"/>
    <mergeCell ref="I83:J83"/>
    <mergeCell ref="G78:H78"/>
    <mergeCell ref="I78:J78"/>
    <mergeCell ref="G79:H79"/>
    <mergeCell ref="I79:J79"/>
    <mergeCell ref="G80:H80"/>
    <mergeCell ref="I80:J80"/>
    <mergeCell ref="G75:H75"/>
    <mergeCell ref="I75:J75"/>
    <mergeCell ref="G76:H76"/>
    <mergeCell ref="I76:J76"/>
    <mergeCell ref="G77:H77"/>
    <mergeCell ref="I77:J77"/>
    <mergeCell ref="G72:H72"/>
    <mergeCell ref="I72:J72"/>
    <mergeCell ref="G73:H73"/>
    <mergeCell ref="I73:J73"/>
    <mergeCell ref="G74:H74"/>
    <mergeCell ref="I74:J74"/>
    <mergeCell ref="L68:L69"/>
    <mergeCell ref="M68:M69"/>
    <mergeCell ref="N68:N69"/>
    <mergeCell ref="G70:H70"/>
    <mergeCell ref="I70:J70"/>
    <mergeCell ref="G71:H71"/>
    <mergeCell ref="I71:J71"/>
    <mergeCell ref="B68:B69"/>
    <mergeCell ref="C68:E68"/>
    <mergeCell ref="F68:F69"/>
    <mergeCell ref="G68:H69"/>
    <mergeCell ref="I68:J69"/>
    <mergeCell ref="K68:K69"/>
    <mergeCell ref="I57:J57"/>
    <mergeCell ref="J62:L63"/>
    <mergeCell ref="J64:L64"/>
    <mergeCell ref="B66:C66"/>
    <mergeCell ref="D66:E66"/>
    <mergeCell ref="J66:L66"/>
    <mergeCell ref="G53:H53"/>
    <mergeCell ref="I53:J53"/>
    <mergeCell ref="G54:H54"/>
    <mergeCell ref="I54:J54"/>
    <mergeCell ref="G55:H55"/>
    <mergeCell ref="I55:J55"/>
    <mergeCell ref="G50:H50"/>
    <mergeCell ref="I50:J50"/>
    <mergeCell ref="G51:H51"/>
    <mergeCell ref="I51:J51"/>
    <mergeCell ref="G52:H52"/>
    <mergeCell ref="I52:J52"/>
    <mergeCell ref="G47:H47"/>
    <mergeCell ref="I47:J47"/>
    <mergeCell ref="G48:H48"/>
    <mergeCell ref="I48:J48"/>
    <mergeCell ref="G49:H49"/>
    <mergeCell ref="I49:J49"/>
    <mergeCell ref="G44:H44"/>
    <mergeCell ref="I44:J44"/>
    <mergeCell ref="G45:H45"/>
    <mergeCell ref="I45:J45"/>
    <mergeCell ref="G46:H46"/>
    <mergeCell ref="I46:J46"/>
    <mergeCell ref="L40:L41"/>
    <mergeCell ref="M40:M41"/>
    <mergeCell ref="N40:N41"/>
    <mergeCell ref="G42:H42"/>
    <mergeCell ref="I42:J42"/>
    <mergeCell ref="G43:H43"/>
    <mergeCell ref="I43:J43"/>
    <mergeCell ref="J36:L36"/>
    <mergeCell ref="B38:C38"/>
    <mergeCell ref="D38:E38"/>
    <mergeCell ref="J38:L38"/>
    <mergeCell ref="B40:B41"/>
    <mergeCell ref="C40:E40"/>
    <mergeCell ref="F40:F41"/>
    <mergeCell ref="G40:H41"/>
    <mergeCell ref="I40:J41"/>
    <mergeCell ref="K40:K41"/>
    <mergeCell ref="I23:J23"/>
    <mergeCell ref="I25:J25"/>
    <mergeCell ref="I27:I29"/>
    <mergeCell ref="G28:H28"/>
    <mergeCell ref="G29:H29"/>
    <mergeCell ref="J34:L35"/>
    <mergeCell ref="G19:H19"/>
    <mergeCell ref="I19:J19"/>
    <mergeCell ref="G20:H20"/>
    <mergeCell ref="I20:J20"/>
    <mergeCell ref="G21:H21"/>
    <mergeCell ref="I21:J21"/>
    <mergeCell ref="G16:H16"/>
    <mergeCell ref="I16:J16"/>
    <mergeCell ref="G17:H17"/>
    <mergeCell ref="I17:J17"/>
    <mergeCell ref="G18:H18"/>
    <mergeCell ref="I18:J18"/>
    <mergeCell ref="G13:H13"/>
    <mergeCell ref="I13:J13"/>
    <mergeCell ref="G14:H14"/>
    <mergeCell ref="I14:J14"/>
    <mergeCell ref="G15:H15"/>
    <mergeCell ref="I15:J15"/>
    <mergeCell ref="K10:K11"/>
    <mergeCell ref="L10:L11"/>
    <mergeCell ref="M10:M11"/>
    <mergeCell ref="N10:N11"/>
    <mergeCell ref="G12:H12"/>
    <mergeCell ref="I12:J12"/>
    <mergeCell ref="J4:L5"/>
    <mergeCell ref="J6:L6"/>
    <mergeCell ref="B8:C8"/>
    <mergeCell ref="D8:E8"/>
    <mergeCell ref="J8:L8"/>
    <mergeCell ref="B10:B11"/>
    <mergeCell ref="C10:E10"/>
    <mergeCell ref="F10:F11"/>
    <mergeCell ref="G10:H11"/>
    <mergeCell ref="I10:J11"/>
  </mergeCells>
  <phoneticPr fontId="2"/>
  <conditionalFormatting sqref="B12:J21">
    <cfRule type="expression" dxfId="4" priority="9">
      <formula>$K12&lt;0</formula>
    </cfRule>
  </conditionalFormatting>
  <conditionalFormatting sqref="B42:J55">
    <cfRule type="expression" dxfId="3" priority="7">
      <formula>$K42&lt;0</formula>
    </cfRule>
  </conditionalFormatting>
  <conditionalFormatting sqref="B70:J83">
    <cfRule type="expression" dxfId="2" priority="5">
      <formula>$K70&lt;0</formula>
    </cfRule>
  </conditionalFormatting>
  <conditionalFormatting sqref="B98:J111">
    <cfRule type="expression" dxfId="1" priority="3">
      <formula>$K98&lt;0</formula>
    </cfRule>
  </conditionalFormatting>
  <conditionalFormatting sqref="B126:J139">
    <cfRule type="expression" dxfId="0" priority="1">
      <formula>$K126&lt;0</formula>
    </cfRule>
  </conditionalFormatting>
  <pageMargins left="0.78740157480314965" right="0.19685039370078741" top="0.59055118110236227" bottom="0.39370078740157483" header="0.39370078740157483" footer="0.19685039370078741"/>
  <pageSetup paperSize="9" fitToHeight="5" orientation="landscape" r:id="rId1"/>
  <rowBreaks count="1" manualBreakCount="1">
    <brk id="3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指定請求書の取り扱いについて</vt:lpstr>
      <vt:lpstr>入力用</vt:lpstr>
      <vt:lpstr>請求書（提出用）</vt:lpstr>
      <vt:lpstr>請求書（控）</vt:lpstr>
      <vt:lpstr>入力用!Print_Titles</vt:lpstr>
    </vt:vector>
  </TitlesOfParts>
  <Company>株式会社柄谷工務店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請求書</dc:title>
  <dc:creator>一芝 雅行</dc:creator>
  <cp:lastModifiedBy>一芝 雅行</cp:lastModifiedBy>
  <cp:lastPrinted>2023-10-06T05:23:09Z</cp:lastPrinted>
  <dcterms:created xsi:type="dcterms:W3CDTF">2022-08-09T05:10:51Z</dcterms:created>
  <dcterms:modified xsi:type="dcterms:W3CDTF">2023-10-06T05:24:32Z</dcterms:modified>
</cp:coreProperties>
</file>