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aratani_sv1\システム担当\インボイス対応\指定伝票\指定請求書データ（原本）\"/>
    </mc:Choice>
  </mc:AlternateContent>
  <xr:revisionPtr revIDLastSave="0" documentId="13_ncr:1_{A9C41FB4-7BDC-4228-A78B-83E0044C07C9}" xr6:coauthVersionLast="47" xr6:coauthVersionMax="47" xr10:uidLastSave="{00000000-0000-0000-0000-000000000000}"/>
  <bookViews>
    <workbookView xWindow="-108" yWindow="-108" windowWidth="23256" windowHeight="12576" xr2:uid="{7082F722-7140-4B66-B0B8-D3884C9DA9F7}"/>
  </bookViews>
  <sheets>
    <sheet name="指定請求書の取り扱いについて" sheetId="12" r:id="rId1"/>
    <sheet name="入力用" sheetId="9" r:id="rId2"/>
    <sheet name="請求書（提出用）" sheetId="8" r:id="rId3"/>
    <sheet name="請求書（控）" sheetId="14" r:id="rId4"/>
  </sheets>
  <definedNames>
    <definedName name="_xlnm.Print_Titles" localSheetId="1">入力用!$13:$13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9" i="14" l="1"/>
  <c r="M139" i="14"/>
  <c r="L139" i="14"/>
  <c r="K139" i="14"/>
  <c r="J139" i="14"/>
  <c r="I139" i="14"/>
  <c r="H139" i="14"/>
  <c r="G139" i="14"/>
  <c r="F139" i="14"/>
  <c r="E139" i="14"/>
  <c r="D139" i="14"/>
  <c r="C139" i="14"/>
  <c r="B139" i="14"/>
  <c r="N138" i="14"/>
  <c r="M138" i="14"/>
  <c r="L138" i="14"/>
  <c r="K138" i="14"/>
  <c r="J138" i="14"/>
  <c r="I138" i="14"/>
  <c r="H138" i="14"/>
  <c r="G138" i="14"/>
  <c r="F138" i="14"/>
  <c r="E138" i="14"/>
  <c r="D138" i="14"/>
  <c r="C138" i="14"/>
  <c r="B138" i="14"/>
  <c r="N137" i="14"/>
  <c r="M137" i="14"/>
  <c r="L137" i="14"/>
  <c r="K137" i="14"/>
  <c r="J137" i="14"/>
  <c r="I137" i="14"/>
  <c r="H137" i="14"/>
  <c r="G137" i="14"/>
  <c r="F137" i="14"/>
  <c r="E137" i="14"/>
  <c r="D137" i="14"/>
  <c r="C137" i="14"/>
  <c r="B137" i="14"/>
  <c r="N136" i="14"/>
  <c r="M136" i="14"/>
  <c r="L136" i="14"/>
  <c r="K136" i="14"/>
  <c r="J136" i="14"/>
  <c r="I136" i="14"/>
  <c r="H136" i="14"/>
  <c r="G136" i="14"/>
  <c r="F136" i="14"/>
  <c r="E136" i="14"/>
  <c r="D136" i="14"/>
  <c r="C136" i="14"/>
  <c r="B136" i="14"/>
  <c r="N135" i="14"/>
  <c r="M135" i="14"/>
  <c r="L135" i="14"/>
  <c r="K135" i="14"/>
  <c r="J135" i="14"/>
  <c r="I135" i="14"/>
  <c r="H135" i="14"/>
  <c r="G135" i="14"/>
  <c r="F135" i="14"/>
  <c r="E135" i="14"/>
  <c r="D135" i="14"/>
  <c r="C135" i="14"/>
  <c r="B135" i="14"/>
  <c r="N134" i="14"/>
  <c r="M134" i="14"/>
  <c r="L134" i="14"/>
  <c r="K134" i="14"/>
  <c r="J134" i="14"/>
  <c r="I134" i="14"/>
  <c r="H134" i="14"/>
  <c r="G134" i="14"/>
  <c r="F134" i="14"/>
  <c r="E134" i="14"/>
  <c r="D134" i="14"/>
  <c r="C134" i="14"/>
  <c r="B134" i="14"/>
  <c r="N133" i="14"/>
  <c r="M133" i="14"/>
  <c r="L133" i="14"/>
  <c r="K133" i="14"/>
  <c r="J133" i="14"/>
  <c r="I133" i="14"/>
  <c r="H133" i="14"/>
  <c r="G133" i="14"/>
  <c r="F133" i="14"/>
  <c r="E133" i="14"/>
  <c r="D133" i="14"/>
  <c r="C133" i="14"/>
  <c r="B133" i="14"/>
  <c r="N132" i="14"/>
  <c r="M132" i="14"/>
  <c r="L132" i="14"/>
  <c r="K132" i="14"/>
  <c r="J132" i="14"/>
  <c r="I132" i="14"/>
  <c r="H132" i="14"/>
  <c r="G132" i="14"/>
  <c r="F132" i="14"/>
  <c r="E132" i="14"/>
  <c r="D132" i="14"/>
  <c r="C132" i="14"/>
  <c r="B132" i="14"/>
  <c r="N131" i="14"/>
  <c r="M131" i="14"/>
  <c r="L131" i="14"/>
  <c r="K131" i="14"/>
  <c r="J131" i="14"/>
  <c r="I131" i="14"/>
  <c r="H131" i="14"/>
  <c r="G131" i="14"/>
  <c r="F131" i="14"/>
  <c r="E131" i="14"/>
  <c r="D131" i="14"/>
  <c r="C131" i="14"/>
  <c r="B131" i="14"/>
  <c r="N130" i="14"/>
  <c r="M130" i="14"/>
  <c r="L130" i="14"/>
  <c r="K130" i="14"/>
  <c r="J130" i="14"/>
  <c r="I130" i="14"/>
  <c r="H130" i="14"/>
  <c r="G130" i="14"/>
  <c r="F130" i="14"/>
  <c r="E130" i="14"/>
  <c r="D130" i="14"/>
  <c r="C130" i="14"/>
  <c r="B130" i="14"/>
  <c r="N129" i="14"/>
  <c r="M129" i="14"/>
  <c r="L129" i="14"/>
  <c r="K129" i="14"/>
  <c r="J129" i="14"/>
  <c r="I129" i="14"/>
  <c r="H129" i="14"/>
  <c r="G129" i="14"/>
  <c r="F129" i="14"/>
  <c r="E129" i="14"/>
  <c r="D129" i="14"/>
  <c r="C129" i="14"/>
  <c r="B129" i="14"/>
  <c r="N128" i="14"/>
  <c r="M128" i="14"/>
  <c r="L128" i="14"/>
  <c r="K128" i="14"/>
  <c r="J128" i="14"/>
  <c r="I128" i="14"/>
  <c r="H128" i="14"/>
  <c r="G128" i="14"/>
  <c r="F128" i="14"/>
  <c r="E128" i="14"/>
  <c r="D128" i="14"/>
  <c r="C128" i="14"/>
  <c r="B128" i="14"/>
  <c r="N127" i="14"/>
  <c r="M127" i="14"/>
  <c r="L127" i="14"/>
  <c r="K127" i="14"/>
  <c r="J127" i="14"/>
  <c r="I127" i="14"/>
  <c r="H127" i="14"/>
  <c r="G127" i="14"/>
  <c r="F127" i="14"/>
  <c r="E127" i="14"/>
  <c r="D127" i="14"/>
  <c r="C127" i="14"/>
  <c r="B127" i="14"/>
  <c r="N126" i="14"/>
  <c r="M126" i="14"/>
  <c r="L126" i="14"/>
  <c r="L141" i="14" s="1"/>
  <c r="K126" i="14"/>
  <c r="K141" i="14" s="1"/>
  <c r="J126" i="14"/>
  <c r="I126" i="14"/>
  <c r="H126" i="14"/>
  <c r="G126" i="14"/>
  <c r="F126" i="14"/>
  <c r="E126" i="14"/>
  <c r="D126" i="14"/>
  <c r="C126" i="14"/>
  <c r="B126" i="14"/>
  <c r="J122" i="14"/>
  <c r="H122" i="14"/>
  <c r="J120" i="14"/>
  <c r="H120" i="14"/>
  <c r="J118" i="14"/>
  <c r="N111" i="14"/>
  <c r="M111" i="14"/>
  <c r="L111" i="14"/>
  <c r="K111" i="14"/>
  <c r="J111" i="14"/>
  <c r="I111" i="14"/>
  <c r="H111" i="14"/>
  <c r="G111" i="14"/>
  <c r="F111" i="14"/>
  <c r="E111" i="14"/>
  <c r="D111" i="14"/>
  <c r="C111" i="14"/>
  <c r="B111" i="14"/>
  <c r="N110" i="14"/>
  <c r="M110" i="14"/>
  <c r="L110" i="14"/>
  <c r="K110" i="14"/>
  <c r="J110" i="14"/>
  <c r="I110" i="14"/>
  <c r="H110" i="14"/>
  <c r="G110" i="14"/>
  <c r="F110" i="14"/>
  <c r="E110" i="14"/>
  <c r="D110" i="14"/>
  <c r="C110" i="14"/>
  <c r="B110" i="14"/>
  <c r="N109" i="14"/>
  <c r="M109" i="14"/>
  <c r="L109" i="14"/>
  <c r="K109" i="14"/>
  <c r="J109" i="14"/>
  <c r="I109" i="14"/>
  <c r="H109" i="14"/>
  <c r="G109" i="14"/>
  <c r="F109" i="14"/>
  <c r="E109" i="14"/>
  <c r="D109" i="14"/>
  <c r="C109" i="14"/>
  <c r="B109" i="14"/>
  <c r="N108" i="14"/>
  <c r="M108" i="14"/>
  <c r="L108" i="14"/>
  <c r="K108" i="14"/>
  <c r="J108" i="14"/>
  <c r="I108" i="14"/>
  <c r="H108" i="14"/>
  <c r="G108" i="14"/>
  <c r="F108" i="14"/>
  <c r="E108" i="14"/>
  <c r="D108" i="14"/>
  <c r="C108" i="14"/>
  <c r="B108" i="14"/>
  <c r="N107" i="14"/>
  <c r="M107" i="14"/>
  <c r="L107" i="14"/>
  <c r="K107" i="14"/>
  <c r="J107" i="14"/>
  <c r="I107" i="14"/>
  <c r="H107" i="14"/>
  <c r="G107" i="14"/>
  <c r="F107" i="14"/>
  <c r="E107" i="14"/>
  <c r="D107" i="14"/>
  <c r="C107" i="14"/>
  <c r="B107" i="14"/>
  <c r="N106" i="14"/>
  <c r="M106" i="14"/>
  <c r="L106" i="14"/>
  <c r="K106" i="14"/>
  <c r="J106" i="14"/>
  <c r="I106" i="14"/>
  <c r="H106" i="14"/>
  <c r="G106" i="14"/>
  <c r="F106" i="14"/>
  <c r="E106" i="14"/>
  <c r="D106" i="14"/>
  <c r="C106" i="14"/>
  <c r="B106" i="14"/>
  <c r="N105" i="14"/>
  <c r="M105" i="14"/>
  <c r="L105" i="14"/>
  <c r="K105" i="14"/>
  <c r="J105" i="14"/>
  <c r="I105" i="14"/>
  <c r="H105" i="14"/>
  <c r="G105" i="14"/>
  <c r="F105" i="14"/>
  <c r="E105" i="14"/>
  <c r="D105" i="14"/>
  <c r="C105" i="14"/>
  <c r="B105" i="14"/>
  <c r="N104" i="14"/>
  <c r="M104" i="14"/>
  <c r="L104" i="14"/>
  <c r="K104" i="14"/>
  <c r="J104" i="14"/>
  <c r="I104" i="14"/>
  <c r="H104" i="14"/>
  <c r="G104" i="14"/>
  <c r="F104" i="14"/>
  <c r="E104" i="14"/>
  <c r="D104" i="14"/>
  <c r="C104" i="14"/>
  <c r="B104" i="14"/>
  <c r="N103" i="14"/>
  <c r="M103" i="14"/>
  <c r="L103" i="14"/>
  <c r="K103" i="14"/>
  <c r="J103" i="14"/>
  <c r="I103" i="14"/>
  <c r="H103" i="14"/>
  <c r="G103" i="14"/>
  <c r="F103" i="14"/>
  <c r="E103" i="14"/>
  <c r="D103" i="14"/>
  <c r="C103" i="14"/>
  <c r="B103" i="14"/>
  <c r="N102" i="14"/>
  <c r="M102" i="14"/>
  <c r="L102" i="14"/>
  <c r="K102" i="14"/>
  <c r="J102" i="14"/>
  <c r="I102" i="14"/>
  <c r="H102" i="14"/>
  <c r="G102" i="14"/>
  <c r="F102" i="14"/>
  <c r="E102" i="14"/>
  <c r="D102" i="14"/>
  <c r="C102" i="14"/>
  <c r="B102" i="14"/>
  <c r="N101" i="14"/>
  <c r="M101" i="14"/>
  <c r="L101" i="14"/>
  <c r="K101" i="14"/>
  <c r="J101" i="14"/>
  <c r="I101" i="14"/>
  <c r="H101" i="14"/>
  <c r="G101" i="14"/>
  <c r="F101" i="14"/>
  <c r="E101" i="14"/>
  <c r="D101" i="14"/>
  <c r="C101" i="14"/>
  <c r="B101" i="14"/>
  <c r="N100" i="14"/>
  <c r="M100" i="14"/>
  <c r="L100" i="14"/>
  <c r="K100" i="14"/>
  <c r="J100" i="14"/>
  <c r="I100" i="14"/>
  <c r="H100" i="14"/>
  <c r="G100" i="14"/>
  <c r="F100" i="14"/>
  <c r="E100" i="14"/>
  <c r="D100" i="14"/>
  <c r="C100" i="14"/>
  <c r="B100" i="14"/>
  <c r="N99" i="14"/>
  <c r="M99" i="14"/>
  <c r="L99" i="14"/>
  <c r="K99" i="14"/>
  <c r="J99" i="14"/>
  <c r="I99" i="14"/>
  <c r="H99" i="14"/>
  <c r="G99" i="14"/>
  <c r="F99" i="14"/>
  <c r="E99" i="14"/>
  <c r="D99" i="14"/>
  <c r="C99" i="14"/>
  <c r="B99" i="14"/>
  <c r="N98" i="14"/>
  <c r="M98" i="14"/>
  <c r="L98" i="14"/>
  <c r="L113" i="14" s="1"/>
  <c r="K98" i="14"/>
  <c r="K113" i="14" s="1"/>
  <c r="J98" i="14"/>
  <c r="I98" i="14"/>
  <c r="H98" i="14"/>
  <c r="G98" i="14"/>
  <c r="F98" i="14"/>
  <c r="E98" i="14"/>
  <c r="D98" i="14"/>
  <c r="C98" i="14"/>
  <c r="B98" i="14"/>
  <c r="J94" i="14"/>
  <c r="H94" i="14"/>
  <c r="J92" i="14"/>
  <c r="H92" i="14"/>
  <c r="J90" i="14"/>
  <c r="N83" i="14"/>
  <c r="M83" i="14"/>
  <c r="L83" i="14"/>
  <c r="K83" i="14"/>
  <c r="J83" i="14"/>
  <c r="I83" i="14"/>
  <c r="H83" i="14"/>
  <c r="G83" i="14"/>
  <c r="F83" i="14"/>
  <c r="E83" i="14"/>
  <c r="D83" i="14"/>
  <c r="C83" i="14"/>
  <c r="B83" i="14"/>
  <c r="N82" i="14"/>
  <c r="M82" i="14"/>
  <c r="L82" i="14"/>
  <c r="K82" i="14"/>
  <c r="J82" i="14"/>
  <c r="I82" i="14"/>
  <c r="H82" i="14"/>
  <c r="G82" i="14"/>
  <c r="F82" i="14"/>
  <c r="E82" i="14"/>
  <c r="D82" i="14"/>
  <c r="C82" i="14"/>
  <c r="B82" i="14"/>
  <c r="N81" i="14"/>
  <c r="M81" i="14"/>
  <c r="L81" i="14"/>
  <c r="K81" i="14"/>
  <c r="J81" i="14"/>
  <c r="I81" i="14"/>
  <c r="H81" i="14"/>
  <c r="G81" i="14"/>
  <c r="F81" i="14"/>
  <c r="E81" i="14"/>
  <c r="D81" i="14"/>
  <c r="C81" i="14"/>
  <c r="B81" i="14"/>
  <c r="N80" i="14"/>
  <c r="M80" i="14"/>
  <c r="L80" i="14"/>
  <c r="K80" i="14"/>
  <c r="J80" i="14"/>
  <c r="I80" i="14"/>
  <c r="H80" i="14"/>
  <c r="G80" i="14"/>
  <c r="F80" i="14"/>
  <c r="E80" i="14"/>
  <c r="D80" i="14"/>
  <c r="C80" i="14"/>
  <c r="B80" i="14"/>
  <c r="N79" i="14"/>
  <c r="M79" i="14"/>
  <c r="L79" i="14"/>
  <c r="K79" i="14"/>
  <c r="J79" i="14"/>
  <c r="I79" i="14"/>
  <c r="H79" i="14"/>
  <c r="G79" i="14"/>
  <c r="F79" i="14"/>
  <c r="E79" i="14"/>
  <c r="D79" i="14"/>
  <c r="C79" i="14"/>
  <c r="B79" i="14"/>
  <c r="N78" i="14"/>
  <c r="M78" i="14"/>
  <c r="L78" i="14"/>
  <c r="K78" i="14"/>
  <c r="J78" i="14"/>
  <c r="I78" i="14"/>
  <c r="H78" i="14"/>
  <c r="G78" i="14"/>
  <c r="F78" i="14"/>
  <c r="E78" i="14"/>
  <c r="D78" i="14"/>
  <c r="C78" i="14"/>
  <c r="B78" i="14"/>
  <c r="N77" i="14"/>
  <c r="M77" i="14"/>
  <c r="L77" i="14"/>
  <c r="K77" i="14"/>
  <c r="J77" i="14"/>
  <c r="I77" i="14"/>
  <c r="H77" i="14"/>
  <c r="G77" i="14"/>
  <c r="F77" i="14"/>
  <c r="E77" i="14"/>
  <c r="D77" i="14"/>
  <c r="C77" i="14"/>
  <c r="B77" i="14"/>
  <c r="N76" i="14"/>
  <c r="M76" i="14"/>
  <c r="L76" i="14"/>
  <c r="K76" i="14"/>
  <c r="J76" i="14"/>
  <c r="I76" i="14"/>
  <c r="H76" i="14"/>
  <c r="G76" i="14"/>
  <c r="F76" i="14"/>
  <c r="E76" i="14"/>
  <c r="D76" i="14"/>
  <c r="C76" i="14"/>
  <c r="B76" i="14"/>
  <c r="N75" i="14"/>
  <c r="M75" i="14"/>
  <c r="L75" i="14"/>
  <c r="K75" i="14"/>
  <c r="J75" i="14"/>
  <c r="I75" i="14"/>
  <c r="H75" i="14"/>
  <c r="G75" i="14"/>
  <c r="F75" i="14"/>
  <c r="E75" i="14"/>
  <c r="D75" i="14"/>
  <c r="C75" i="14"/>
  <c r="B75" i="14"/>
  <c r="N74" i="14"/>
  <c r="M74" i="14"/>
  <c r="L74" i="14"/>
  <c r="K74" i="14"/>
  <c r="J74" i="14"/>
  <c r="I74" i="14"/>
  <c r="H74" i="14"/>
  <c r="G74" i="14"/>
  <c r="F74" i="14"/>
  <c r="E74" i="14"/>
  <c r="D74" i="14"/>
  <c r="C74" i="14"/>
  <c r="B74" i="14"/>
  <c r="N73" i="14"/>
  <c r="M73" i="14"/>
  <c r="L73" i="14"/>
  <c r="K73" i="14"/>
  <c r="J73" i="14"/>
  <c r="I73" i="14"/>
  <c r="H73" i="14"/>
  <c r="G73" i="14"/>
  <c r="F73" i="14"/>
  <c r="E73" i="14"/>
  <c r="D73" i="14"/>
  <c r="C73" i="14"/>
  <c r="B73" i="14"/>
  <c r="N72" i="14"/>
  <c r="M72" i="14"/>
  <c r="L72" i="14"/>
  <c r="K72" i="14"/>
  <c r="J72" i="14"/>
  <c r="I72" i="14"/>
  <c r="H72" i="14"/>
  <c r="G72" i="14"/>
  <c r="F72" i="14"/>
  <c r="E72" i="14"/>
  <c r="D72" i="14"/>
  <c r="C72" i="14"/>
  <c r="B72" i="14"/>
  <c r="N71" i="14"/>
  <c r="M71" i="14"/>
  <c r="L71" i="14"/>
  <c r="K71" i="14"/>
  <c r="K85" i="14" s="1"/>
  <c r="J71" i="14"/>
  <c r="I71" i="14"/>
  <c r="H71" i="14"/>
  <c r="G71" i="14"/>
  <c r="F71" i="14"/>
  <c r="E71" i="14"/>
  <c r="D71" i="14"/>
  <c r="C71" i="14"/>
  <c r="B71" i="14"/>
  <c r="N70" i="14"/>
  <c r="M70" i="14"/>
  <c r="L70" i="14"/>
  <c r="L85" i="14" s="1"/>
  <c r="K70" i="14"/>
  <c r="J70" i="14"/>
  <c r="I70" i="14"/>
  <c r="H70" i="14"/>
  <c r="G70" i="14"/>
  <c r="F70" i="14"/>
  <c r="E70" i="14"/>
  <c r="D70" i="14"/>
  <c r="C70" i="14"/>
  <c r="B70" i="14"/>
  <c r="J66" i="14"/>
  <c r="H66" i="14"/>
  <c r="J64" i="14"/>
  <c r="H64" i="14"/>
  <c r="J62" i="14"/>
  <c r="N55" i="14"/>
  <c r="M55" i="14"/>
  <c r="L55" i="14"/>
  <c r="K55" i="14"/>
  <c r="J55" i="14"/>
  <c r="I55" i="14"/>
  <c r="H55" i="14"/>
  <c r="G55" i="14"/>
  <c r="F55" i="14"/>
  <c r="E55" i="14"/>
  <c r="D55" i="14"/>
  <c r="C55" i="14"/>
  <c r="B55" i="14"/>
  <c r="N54" i="14"/>
  <c r="M54" i="14"/>
  <c r="L54" i="14"/>
  <c r="K54" i="14"/>
  <c r="J54" i="14"/>
  <c r="I54" i="14"/>
  <c r="H54" i="14"/>
  <c r="G54" i="14"/>
  <c r="F54" i="14"/>
  <c r="E54" i="14"/>
  <c r="D54" i="14"/>
  <c r="C54" i="14"/>
  <c r="B54" i="14"/>
  <c r="N53" i="14"/>
  <c r="M53" i="14"/>
  <c r="L53" i="14"/>
  <c r="K53" i="14"/>
  <c r="J53" i="14"/>
  <c r="I53" i="14"/>
  <c r="H53" i="14"/>
  <c r="G53" i="14"/>
  <c r="F53" i="14"/>
  <c r="E53" i="14"/>
  <c r="D53" i="14"/>
  <c r="C53" i="14"/>
  <c r="B53" i="14"/>
  <c r="N52" i="14"/>
  <c r="M52" i="14"/>
  <c r="L52" i="14"/>
  <c r="K52" i="14"/>
  <c r="J52" i="14"/>
  <c r="I52" i="14"/>
  <c r="H52" i="14"/>
  <c r="G52" i="14"/>
  <c r="F52" i="14"/>
  <c r="E52" i="14"/>
  <c r="D52" i="14"/>
  <c r="C52" i="14"/>
  <c r="B52" i="14"/>
  <c r="N51" i="14"/>
  <c r="M51" i="14"/>
  <c r="L51" i="14"/>
  <c r="K51" i="14"/>
  <c r="J51" i="14"/>
  <c r="I51" i="14"/>
  <c r="H51" i="14"/>
  <c r="G51" i="14"/>
  <c r="F51" i="14"/>
  <c r="E51" i="14"/>
  <c r="D51" i="14"/>
  <c r="C51" i="14"/>
  <c r="B51" i="14"/>
  <c r="N50" i="14"/>
  <c r="M50" i="14"/>
  <c r="L50" i="14"/>
  <c r="K50" i="14"/>
  <c r="J50" i="14"/>
  <c r="I50" i="14"/>
  <c r="H50" i="14"/>
  <c r="G50" i="14"/>
  <c r="F50" i="14"/>
  <c r="E50" i="14"/>
  <c r="D50" i="14"/>
  <c r="C50" i="14"/>
  <c r="B50" i="14"/>
  <c r="N49" i="14"/>
  <c r="M49" i="14"/>
  <c r="L49" i="14"/>
  <c r="K49" i="14"/>
  <c r="J49" i="14"/>
  <c r="I49" i="14"/>
  <c r="H49" i="14"/>
  <c r="G49" i="14"/>
  <c r="F49" i="14"/>
  <c r="E49" i="14"/>
  <c r="D49" i="14"/>
  <c r="C49" i="14"/>
  <c r="B49" i="14"/>
  <c r="N48" i="14"/>
  <c r="M48" i="14"/>
  <c r="L48" i="14"/>
  <c r="K48" i="14"/>
  <c r="J48" i="14"/>
  <c r="I48" i="14"/>
  <c r="H48" i="14"/>
  <c r="G48" i="14"/>
  <c r="F48" i="14"/>
  <c r="E48" i="14"/>
  <c r="D48" i="14"/>
  <c r="C48" i="14"/>
  <c r="B48" i="14"/>
  <c r="N47" i="14"/>
  <c r="M47" i="14"/>
  <c r="L47" i="14"/>
  <c r="K47" i="14"/>
  <c r="J47" i="14"/>
  <c r="I47" i="14"/>
  <c r="H47" i="14"/>
  <c r="G47" i="14"/>
  <c r="F47" i="14"/>
  <c r="E47" i="14"/>
  <c r="D47" i="14"/>
  <c r="C47" i="14"/>
  <c r="B47" i="14"/>
  <c r="N46" i="14"/>
  <c r="M46" i="14"/>
  <c r="L46" i="14"/>
  <c r="K46" i="14"/>
  <c r="J46" i="14"/>
  <c r="I46" i="14"/>
  <c r="H46" i="14"/>
  <c r="G46" i="14"/>
  <c r="F46" i="14"/>
  <c r="E46" i="14"/>
  <c r="D46" i="14"/>
  <c r="C46" i="14"/>
  <c r="B46" i="14"/>
  <c r="N45" i="14"/>
  <c r="M45" i="14"/>
  <c r="L45" i="14"/>
  <c r="K45" i="14"/>
  <c r="J45" i="14"/>
  <c r="I45" i="14"/>
  <c r="H45" i="14"/>
  <c r="G45" i="14"/>
  <c r="F45" i="14"/>
  <c r="E45" i="14"/>
  <c r="D45" i="14"/>
  <c r="C45" i="14"/>
  <c r="B45" i="14"/>
  <c r="N44" i="14"/>
  <c r="M44" i="14"/>
  <c r="L44" i="14"/>
  <c r="K44" i="14"/>
  <c r="J44" i="14"/>
  <c r="I44" i="14"/>
  <c r="H44" i="14"/>
  <c r="G44" i="14"/>
  <c r="F44" i="14"/>
  <c r="E44" i="14"/>
  <c r="D44" i="14"/>
  <c r="C44" i="14"/>
  <c r="B44" i="14"/>
  <c r="N43" i="14"/>
  <c r="M43" i="14"/>
  <c r="L43" i="14"/>
  <c r="L57" i="14" s="1"/>
  <c r="K43" i="14"/>
  <c r="J43" i="14"/>
  <c r="I43" i="14"/>
  <c r="H43" i="14"/>
  <c r="G43" i="14"/>
  <c r="F43" i="14"/>
  <c r="E43" i="14"/>
  <c r="D43" i="14"/>
  <c r="C43" i="14"/>
  <c r="B43" i="14"/>
  <c r="N42" i="14"/>
  <c r="M42" i="14"/>
  <c r="L42" i="14"/>
  <c r="K42" i="14"/>
  <c r="K57" i="14" s="1"/>
  <c r="J42" i="14"/>
  <c r="I42" i="14"/>
  <c r="H42" i="14"/>
  <c r="G42" i="14"/>
  <c r="F42" i="14"/>
  <c r="E42" i="14"/>
  <c r="D42" i="14"/>
  <c r="C42" i="14"/>
  <c r="B42" i="14"/>
  <c r="J38" i="14"/>
  <c r="H38" i="14"/>
  <c r="J36" i="14"/>
  <c r="H36" i="14"/>
  <c r="J34" i="14"/>
  <c r="L29" i="14"/>
  <c r="K29" i="14"/>
  <c r="L28" i="14"/>
  <c r="K28" i="14"/>
  <c r="L27" i="14"/>
  <c r="K27" i="14"/>
  <c r="L25" i="14"/>
  <c r="M21" i="14"/>
  <c r="L21" i="14"/>
  <c r="K21" i="14"/>
  <c r="J21" i="14"/>
  <c r="I21" i="14"/>
  <c r="H21" i="14"/>
  <c r="G21" i="14"/>
  <c r="F21" i="14"/>
  <c r="E21" i="14"/>
  <c r="D21" i="14"/>
  <c r="C21" i="14"/>
  <c r="B21" i="14"/>
  <c r="M20" i="14"/>
  <c r="L20" i="14"/>
  <c r="K20" i="14"/>
  <c r="J20" i="14"/>
  <c r="I20" i="14"/>
  <c r="H20" i="14"/>
  <c r="G20" i="14"/>
  <c r="F20" i="14"/>
  <c r="E20" i="14"/>
  <c r="D20" i="14"/>
  <c r="C20" i="14"/>
  <c r="B20" i="14"/>
  <c r="M19" i="14"/>
  <c r="L19" i="14"/>
  <c r="K19" i="14"/>
  <c r="J19" i="14"/>
  <c r="I19" i="14"/>
  <c r="H19" i="14"/>
  <c r="G19" i="14"/>
  <c r="F19" i="14"/>
  <c r="E19" i="14"/>
  <c r="D19" i="14"/>
  <c r="C19" i="14"/>
  <c r="B19" i="14"/>
  <c r="M18" i="14"/>
  <c r="L18" i="14"/>
  <c r="K18" i="14"/>
  <c r="J18" i="14"/>
  <c r="I18" i="14"/>
  <c r="H18" i="14"/>
  <c r="G18" i="14"/>
  <c r="F18" i="14"/>
  <c r="E18" i="14"/>
  <c r="D18" i="14"/>
  <c r="C18" i="14"/>
  <c r="B18" i="14"/>
  <c r="M17" i="14"/>
  <c r="L17" i="14"/>
  <c r="K17" i="14"/>
  <c r="J17" i="14"/>
  <c r="I17" i="14"/>
  <c r="H17" i="14"/>
  <c r="G17" i="14"/>
  <c r="F17" i="14"/>
  <c r="E17" i="14"/>
  <c r="D17" i="14"/>
  <c r="C17" i="14"/>
  <c r="B17" i="14"/>
  <c r="M16" i="14"/>
  <c r="L16" i="14"/>
  <c r="K16" i="14"/>
  <c r="J16" i="14"/>
  <c r="I16" i="14"/>
  <c r="H16" i="14"/>
  <c r="G16" i="14"/>
  <c r="F16" i="14"/>
  <c r="E16" i="14"/>
  <c r="D16" i="14"/>
  <c r="C16" i="14"/>
  <c r="B16" i="14"/>
  <c r="M15" i="14"/>
  <c r="L15" i="14"/>
  <c r="K15" i="14"/>
  <c r="J15" i="14"/>
  <c r="I15" i="14"/>
  <c r="H15" i="14"/>
  <c r="G15" i="14"/>
  <c r="F15" i="14"/>
  <c r="E15" i="14"/>
  <c r="D15" i="14"/>
  <c r="C15" i="14"/>
  <c r="B15" i="14"/>
  <c r="M14" i="14"/>
  <c r="L14" i="14"/>
  <c r="K14" i="14"/>
  <c r="J14" i="14"/>
  <c r="I14" i="14"/>
  <c r="H14" i="14"/>
  <c r="G14" i="14"/>
  <c r="F14" i="14"/>
  <c r="E14" i="14"/>
  <c r="D14" i="14"/>
  <c r="C14" i="14"/>
  <c r="B14" i="14"/>
  <c r="M13" i="14"/>
  <c r="L13" i="14"/>
  <c r="K13" i="14"/>
  <c r="J13" i="14"/>
  <c r="I13" i="14"/>
  <c r="H13" i="14"/>
  <c r="G13" i="14"/>
  <c r="F13" i="14"/>
  <c r="E13" i="14"/>
  <c r="D13" i="14"/>
  <c r="C13" i="14"/>
  <c r="B13" i="14"/>
  <c r="N12" i="14"/>
  <c r="M12" i="14"/>
  <c r="L12" i="14"/>
  <c r="L23" i="14" s="1"/>
  <c r="K12" i="14"/>
  <c r="K23" i="14" s="1"/>
  <c r="J12" i="14"/>
  <c r="I12" i="14"/>
  <c r="H12" i="14"/>
  <c r="G12" i="14"/>
  <c r="F12" i="14"/>
  <c r="E12" i="14"/>
  <c r="D12" i="14"/>
  <c r="C12" i="14"/>
  <c r="B12" i="14"/>
  <c r="J8" i="14"/>
  <c r="H8" i="14"/>
  <c r="J6" i="14"/>
  <c r="H6" i="14"/>
  <c r="J4" i="14"/>
  <c r="J139" i="8"/>
  <c r="I139" i="8"/>
  <c r="H139" i="8"/>
  <c r="G139" i="8"/>
  <c r="F139" i="8"/>
  <c r="E139" i="8"/>
  <c r="D139" i="8"/>
  <c r="C139" i="8"/>
  <c r="B139" i="8"/>
  <c r="J138" i="8"/>
  <c r="I138" i="8"/>
  <c r="H138" i="8"/>
  <c r="G138" i="8"/>
  <c r="F138" i="8"/>
  <c r="E138" i="8"/>
  <c r="D138" i="8"/>
  <c r="C138" i="8"/>
  <c r="B138" i="8"/>
  <c r="J137" i="8"/>
  <c r="I137" i="8"/>
  <c r="H137" i="8"/>
  <c r="G137" i="8"/>
  <c r="F137" i="8"/>
  <c r="E137" i="8"/>
  <c r="D137" i="8"/>
  <c r="C137" i="8"/>
  <c r="B137" i="8"/>
  <c r="J136" i="8"/>
  <c r="I136" i="8"/>
  <c r="H136" i="8"/>
  <c r="G136" i="8"/>
  <c r="F136" i="8"/>
  <c r="E136" i="8"/>
  <c r="D136" i="8"/>
  <c r="C136" i="8"/>
  <c r="B136" i="8"/>
  <c r="J135" i="8"/>
  <c r="I135" i="8"/>
  <c r="H135" i="8"/>
  <c r="G135" i="8"/>
  <c r="F135" i="8"/>
  <c r="E135" i="8"/>
  <c r="D135" i="8"/>
  <c r="C135" i="8"/>
  <c r="B135" i="8"/>
  <c r="J134" i="8"/>
  <c r="I134" i="8"/>
  <c r="H134" i="8"/>
  <c r="G134" i="8"/>
  <c r="F134" i="8"/>
  <c r="E134" i="8"/>
  <c r="D134" i="8"/>
  <c r="C134" i="8"/>
  <c r="B134" i="8"/>
  <c r="J133" i="8"/>
  <c r="I133" i="8"/>
  <c r="H133" i="8"/>
  <c r="G133" i="8"/>
  <c r="F133" i="8"/>
  <c r="E133" i="8"/>
  <c r="D133" i="8"/>
  <c r="C133" i="8"/>
  <c r="B133" i="8"/>
  <c r="J132" i="8"/>
  <c r="I132" i="8"/>
  <c r="H132" i="8"/>
  <c r="G132" i="8"/>
  <c r="F132" i="8"/>
  <c r="E132" i="8"/>
  <c r="D132" i="8"/>
  <c r="C132" i="8"/>
  <c r="B132" i="8"/>
  <c r="J131" i="8"/>
  <c r="I131" i="8"/>
  <c r="H131" i="8"/>
  <c r="G131" i="8"/>
  <c r="F131" i="8"/>
  <c r="E131" i="8"/>
  <c r="D131" i="8"/>
  <c r="C131" i="8"/>
  <c r="B131" i="8"/>
  <c r="J130" i="8"/>
  <c r="I130" i="8"/>
  <c r="H130" i="8"/>
  <c r="G130" i="8"/>
  <c r="F130" i="8"/>
  <c r="E130" i="8"/>
  <c r="D130" i="8"/>
  <c r="C130" i="8"/>
  <c r="B130" i="8"/>
  <c r="J129" i="8"/>
  <c r="I129" i="8"/>
  <c r="H129" i="8"/>
  <c r="G129" i="8"/>
  <c r="F129" i="8"/>
  <c r="E129" i="8"/>
  <c r="D129" i="8"/>
  <c r="C129" i="8"/>
  <c r="B129" i="8"/>
  <c r="J128" i="8"/>
  <c r="I128" i="8"/>
  <c r="H128" i="8"/>
  <c r="G128" i="8"/>
  <c r="F128" i="8"/>
  <c r="E128" i="8"/>
  <c r="D128" i="8"/>
  <c r="C128" i="8"/>
  <c r="B128" i="8"/>
  <c r="J127" i="8"/>
  <c r="I127" i="8"/>
  <c r="H127" i="8"/>
  <c r="G127" i="8"/>
  <c r="F127" i="8"/>
  <c r="E127" i="8"/>
  <c r="D127" i="8"/>
  <c r="C127" i="8"/>
  <c r="B127" i="8"/>
  <c r="J111" i="8"/>
  <c r="I111" i="8"/>
  <c r="H111" i="8"/>
  <c r="G111" i="8"/>
  <c r="F111" i="8"/>
  <c r="E111" i="8"/>
  <c r="D111" i="8"/>
  <c r="C111" i="8"/>
  <c r="B111" i="8"/>
  <c r="J110" i="8"/>
  <c r="I110" i="8"/>
  <c r="H110" i="8"/>
  <c r="G110" i="8"/>
  <c r="F110" i="8"/>
  <c r="E110" i="8"/>
  <c r="D110" i="8"/>
  <c r="C110" i="8"/>
  <c r="B110" i="8"/>
  <c r="J109" i="8"/>
  <c r="I109" i="8"/>
  <c r="H109" i="8"/>
  <c r="G109" i="8"/>
  <c r="F109" i="8"/>
  <c r="E109" i="8"/>
  <c r="D109" i="8"/>
  <c r="C109" i="8"/>
  <c r="B109" i="8"/>
  <c r="J108" i="8"/>
  <c r="I108" i="8"/>
  <c r="H108" i="8"/>
  <c r="G108" i="8"/>
  <c r="F108" i="8"/>
  <c r="E108" i="8"/>
  <c r="D108" i="8"/>
  <c r="C108" i="8"/>
  <c r="B108" i="8"/>
  <c r="J107" i="8"/>
  <c r="I107" i="8"/>
  <c r="H107" i="8"/>
  <c r="G107" i="8"/>
  <c r="F107" i="8"/>
  <c r="E107" i="8"/>
  <c r="D107" i="8"/>
  <c r="C107" i="8"/>
  <c r="B107" i="8"/>
  <c r="J106" i="8"/>
  <c r="I106" i="8"/>
  <c r="H106" i="8"/>
  <c r="G106" i="8"/>
  <c r="F106" i="8"/>
  <c r="E106" i="8"/>
  <c r="D106" i="8"/>
  <c r="C106" i="8"/>
  <c r="B106" i="8"/>
  <c r="J105" i="8"/>
  <c r="I105" i="8"/>
  <c r="H105" i="8"/>
  <c r="G105" i="8"/>
  <c r="F105" i="8"/>
  <c r="E105" i="8"/>
  <c r="D105" i="8"/>
  <c r="C105" i="8"/>
  <c r="B105" i="8"/>
  <c r="J104" i="8"/>
  <c r="I104" i="8"/>
  <c r="H104" i="8"/>
  <c r="G104" i="8"/>
  <c r="F104" i="8"/>
  <c r="E104" i="8"/>
  <c r="D104" i="8"/>
  <c r="C104" i="8"/>
  <c r="B104" i="8"/>
  <c r="J103" i="8"/>
  <c r="I103" i="8"/>
  <c r="H103" i="8"/>
  <c r="G103" i="8"/>
  <c r="F103" i="8"/>
  <c r="E103" i="8"/>
  <c r="D103" i="8"/>
  <c r="C103" i="8"/>
  <c r="B103" i="8"/>
  <c r="J102" i="8"/>
  <c r="I102" i="8"/>
  <c r="H102" i="8"/>
  <c r="G102" i="8"/>
  <c r="F102" i="8"/>
  <c r="E102" i="8"/>
  <c r="D102" i="8"/>
  <c r="C102" i="8"/>
  <c r="B102" i="8"/>
  <c r="J101" i="8"/>
  <c r="I101" i="8"/>
  <c r="H101" i="8"/>
  <c r="G101" i="8"/>
  <c r="F101" i="8"/>
  <c r="E101" i="8"/>
  <c r="D101" i="8"/>
  <c r="C101" i="8"/>
  <c r="B101" i="8"/>
  <c r="J100" i="8"/>
  <c r="I100" i="8"/>
  <c r="H100" i="8"/>
  <c r="G100" i="8"/>
  <c r="F100" i="8"/>
  <c r="E100" i="8"/>
  <c r="D100" i="8"/>
  <c r="C100" i="8"/>
  <c r="B100" i="8"/>
  <c r="J99" i="8"/>
  <c r="I99" i="8"/>
  <c r="H99" i="8"/>
  <c r="G99" i="8"/>
  <c r="F99" i="8"/>
  <c r="E99" i="8"/>
  <c r="D99" i="8"/>
  <c r="C99" i="8"/>
  <c r="B99" i="8"/>
  <c r="J83" i="8"/>
  <c r="I83" i="8"/>
  <c r="H83" i="8"/>
  <c r="G83" i="8"/>
  <c r="F83" i="8"/>
  <c r="E83" i="8"/>
  <c r="D83" i="8"/>
  <c r="C83" i="8"/>
  <c r="B83" i="8"/>
  <c r="J82" i="8"/>
  <c r="I82" i="8"/>
  <c r="H82" i="8"/>
  <c r="G82" i="8"/>
  <c r="F82" i="8"/>
  <c r="E82" i="8"/>
  <c r="D82" i="8"/>
  <c r="C82" i="8"/>
  <c r="B82" i="8"/>
  <c r="J81" i="8"/>
  <c r="I81" i="8"/>
  <c r="H81" i="8"/>
  <c r="G81" i="8"/>
  <c r="F81" i="8"/>
  <c r="E81" i="8"/>
  <c r="D81" i="8"/>
  <c r="C81" i="8"/>
  <c r="B81" i="8"/>
  <c r="J80" i="8"/>
  <c r="I80" i="8"/>
  <c r="H80" i="8"/>
  <c r="G80" i="8"/>
  <c r="F80" i="8"/>
  <c r="E80" i="8"/>
  <c r="D80" i="8"/>
  <c r="C80" i="8"/>
  <c r="B80" i="8"/>
  <c r="J79" i="8"/>
  <c r="I79" i="8"/>
  <c r="H79" i="8"/>
  <c r="G79" i="8"/>
  <c r="F79" i="8"/>
  <c r="E79" i="8"/>
  <c r="D79" i="8"/>
  <c r="C79" i="8"/>
  <c r="B79" i="8"/>
  <c r="J78" i="8"/>
  <c r="I78" i="8"/>
  <c r="H78" i="8"/>
  <c r="G78" i="8"/>
  <c r="F78" i="8"/>
  <c r="E78" i="8"/>
  <c r="D78" i="8"/>
  <c r="C78" i="8"/>
  <c r="B78" i="8"/>
  <c r="J77" i="8"/>
  <c r="I77" i="8"/>
  <c r="H77" i="8"/>
  <c r="G77" i="8"/>
  <c r="F77" i="8"/>
  <c r="E77" i="8"/>
  <c r="D77" i="8"/>
  <c r="C77" i="8"/>
  <c r="B77" i="8"/>
  <c r="J76" i="8"/>
  <c r="I76" i="8"/>
  <c r="H76" i="8"/>
  <c r="G76" i="8"/>
  <c r="F76" i="8"/>
  <c r="E76" i="8"/>
  <c r="D76" i="8"/>
  <c r="C76" i="8"/>
  <c r="B76" i="8"/>
  <c r="J75" i="8"/>
  <c r="I75" i="8"/>
  <c r="H75" i="8"/>
  <c r="G75" i="8"/>
  <c r="F75" i="8"/>
  <c r="E75" i="8"/>
  <c r="D75" i="8"/>
  <c r="C75" i="8"/>
  <c r="B75" i="8"/>
  <c r="J74" i="8"/>
  <c r="I74" i="8"/>
  <c r="H74" i="8"/>
  <c r="G74" i="8"/>
  <c r="F74" i="8"/>
  <c r="E74" i="8"/>
  <c r="D74" i="8"/>
  <c r="C74" i="8"/>
  <c r="B74" i="8"/>
  <c r="J73" i="8"/>
  <c r="I73" i="8"/>
  <c r="H73" i="8"/>
  <c r="G73" i="8"/>
  <c r="F73" i="8"/>
  <c r="E73" i="8"/>
  <c r="D73" i="8"/>
  <c r="C73" i="8"/>
  <c r="B73" i="8"/>
  <c r="J72" i="8"/>
  <c r="I72" i="8"/>
  <c r="H72" i="8"/>
  <c r="G72" i="8"/>
  <c r="F72" i="8"/>
  <c r="E72" i="8"/>
  <c r="D72" i="8"/>
  <c r="C72" i="8"/>
  <c r="B72" i="8"/>
  <c r="J71" i="8"/>
  <c r="I71" i="8"/>
  <c r="H71" i="8"/>
  <c r="G71" i="8"/>
  <c r="F71" i="8"/>
  <c r="E71" i="8"/>
  <c r="D71" i="8"/>
  <c r="C71" i="8"/>
  <c r="B71"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J51" i="8"/>
  <c r="I51" i="8"/>
  <c r="H51" i="8"/>
  <c r="G51" i="8"/>
  <c r="F51" i="8"/>
  <c r="E51" i="8"/>
  <c r="D51" i="8"/>
  <c r="C51" i="8"/>
  <c r="B51" i="8"/>
  <c r="J50" i="8"/>
  <c r="I50" i="8"/>
  <c r="H50" i="8"/>
  <c r="G50" i="8"/>
  <c r="F50" i="8"/>
  <c r="E50" i="8"/>
  <c r="D50" i="8"/>
  <c r="C50" i="8"/>
  <c r="B50" i="8"/>
  <c r="J49" i="8"/>
  <c r="I49" i="8"/>
  <c r="H49" i="8"/>
  <c r="G49" i="8"/>
  <c r="F49" i="8"/>
  <c r="E49" i="8"/>
  <c r="D49" i="8"/>
  <c r="C49" i="8"/>
  <c r="B49" i="8"/>
  <c r="J48" i="8"/>
  <c r="I48" i="8"/>
  <c r="H48" i="8"/>
  <c r="G48" i="8"/>
  <c r="F48" i="8"/>
  <c r="E48" i="8"/>
  <c r="D48" i="8"/>
  <c r="C48" i="8"/>
  <c r="B48" i="8"/>
  <c r="J47" i="8"/>
  <c r="I47" i="8"/>
  <c r="H47" i="8"/>
  <c r="G47" i="8"/>
  <c r="F47" i="8"/>
  <c r="E47" i="8"/>
  <c r="D47" i="8"/>
  <c r="C47" i="8"/>
  <c r="B47" i="8"/>
  <c r="J46" i="8"/>
  <c r="I46" i="8"/>
  <c r="H46" i="8"/>
  <c r="G46" i="8"/>
  <c r="F46" i="8"/>
  <c r="E46" i="8"/>
  <c r="D46" i="8"/>
  <c r="C46" i="8"/>
  <c r="B46" i="8"/>
  <c r="J45" i="8"/>
  <c r="I45" i="8"/>
  <c r="H45" i="8"/>
  <c r="G45" i="8"/>
  <c r="F45" i="8"/>
  <c r="E45" i="8"/>
  <c r="D45" i="8"/>
  <c r="C45" i="8"/>
  <c r="B45" i="8"/>
  <c r="J44" i="8"/>
  <c r="I44" i="8"/>
  <c r="H44" i="8"/>
  <c r="G44" i="8"/>
  <c r="F44" i="8"/>
  <c r="E44" i="8"/>
  <c r="D44" i="8"/>
  <c r="C44" i="8"/>
  <c r="B44" i="8"/>
  <c r="J43" i="8"/>
  <c r="I43" i="8"/>
  <c r="H43" i="8"/>
  <c r="G43" i="8"/>
  <c r="F43" i="8"/>
  <c r="E43" i="8"/>
  <c r="D43" i="8"/>
  <c r="C43" i="8"/>
  <c r="B43" i="8"/>
  <c r="M139" i="8"/>
  <c r="M138" i="8"/>
  <c r="M137" i="8"/>
  <c r="M136" i="8"/>
  <c r="M135" i="8"/>
  <c r="M134" i="8"/>
  <c r="M133" i="8"/>
  <c r="M132" i="8"/>
  <c r="M131" i="8"/>
  <c r="M130" i="8"/>
  <c r="M129" i="8"/>
  <c r="M128" i="8"/>
  <c r="M127" i="8"/>
  <c r="M126" i="8"/>
  <c r="M111" i="8"/>
  <c r="M110" i="8"/>
  <c r="M109" i="8"/>
  <c r="M108" i="8"/>
  <c r="M107" i="8"/>
  <c r="M106" i="8"/>
  <c r="M105" i="8"/>
  <c r="M104" i="8"/>
  <c r="M103" i="8"/>
  <c r="M102" i="8"/>
  <c r="M101" i="8"/>
  <c r="M100" i="8"/>
  <c r="M99" i="8"/>
  <c r="M98" i="8"/>
  <c r="M83" i="8"/>
  <c r="M82" i="8"/>
  <c r="M81" i="8"/>
  <c r="M80" i="8"/>
  <c r="M79" i="8"/>
  <c r="M78" i="8"/>
  <c r="M77" i="8"/>
  <c r="M76" i="8"/>
  <c r="M75" i="8"/>
  <c r="M74" i="8"/>
  <c r="M73" i="8"/>
  <c r="M72" i="8"/>
  <c r="M71" i="8"/>
  <c r="M70" i="8"/>
  <c r="M55" i="8"/>
  <c r="M54" i="8"/>
  <c r="M53" i="8"/>
  <c r="M52" i="8"/>
  <c r="M51" i="8"/>
  <c r="M50" i="8"/>
  <c r="M49" i="8"/>
  <c r="M48" i="8"/>
  <c r="M47" i="8"/>
  <c r="M46" i="8"/>
  <c r="M45" i="8"/>
  <c r="M44" i="8"/>
  <c r="M43" i="8"/>
  <c r="M42" i="8"/>
  <c r="M21" i="8"/>
  <c r="M20" i="8"/>
  <c r="M19" i="8"/>
  <c r="M18" i="8"/>
  <c r="M17" i="8"/>
  <c r="M16" i="8"/>
  <c r="M15" i="8"/>
  <c r="M14" i="8"/>
  <c r="M13" i="8"/>
  <c r="M1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L28" i="8"/>
  <c r="L27" i="8"/>
  <c r="N139" i="8"/>
  <c r="L139" i="8"/>
  <c r="K139" i="8"/>
  <c r="N138" i="8"/>
  <c r="L138" i="8"/>
  <c r="K138" i="8"/>
  <c r="N137" i="8"/>
  <c r="L137" i="8"/>
  <c r="K137" i="8"/>
  <c r="N136" i="8"/>
  <c r="L136" i="8"/>
  <c r="K136" i="8"/>
  <c r="N135" i="8"/>
  <c r="L135" i="8"/>
  <c r="K135" i="8"/>
  <c r="N134" i="8"/>
  <c r="L134" i="8"/>
  <c r="K134" i="8"/>
  <c r="N133" i="8"/>
  <c r="L133" i="8"/>
  <c r="K133" i="8"/>
  <c r="N132" i="8"/>
  <c r="L132" i="8"/>
  <c r="K132" i="8"/>
  <c r="N131" i="8"/>
  <c r="L131" i="8"/>
  <c r="K131" i="8"/>
  <c r="N130" i="8"/>
  <c r="L130" i="8"/>
  <c r="K130" i="8"/>
  <c r="N129" i="8"/>
  <c r="L129" i="8"/>
  <c r="K129" i="8"/>
  <c r="N128" i="8"/>
  <c r="L128" i="8"/>
  <c r="K128" i="8"/>
  <c r="N127" i="8"/>
  <c r="L127" i="8"/>
  <c r="K127" i="8"/>
  <c r="N126" i="8"/>
  <c r="L126" i="8"/>
  <c r="K126" i="8"/>
  <c r="I126" i="8"/>
  <c r="F126" i="8"/>
  <c r="E126" i="8"/>
  <c r="D126" i="8"/>
  <c r="C126" i="8"/>
  <c r="B126" i="8"/>
  <c r="G126" i="8"/>
  <c r="J126" i="8"/>
  <c r="H126" i="8"/>
  <c r="J122" i="8"/>
  <c r="H122" i="8"/>
  <c r="J120" i="8"/>
  <c r="H120" i="8"/>
  <c r="J118" i="8"/>
  <c r="N111" i="8"/>
  <c r="L111" i="8"/>
  <c r="K111" i="8"/>
  <c r="N110" i="8"/>
  <c r="L110" i="8"/>
  <c r="K110" i="8"/>
  <c r="N109" i="8"/>
  <c r="L109" i="8"/>
  <c r="K109" i="8"/>
  <c r="N108" i="8"/>
  <c r="L108" i="8"/>
  <c r="K108" i="8"/>
  <c r="N107" i="8"/>
  <c r="L107" i="8"/>
  <c r="K107" i="8"/>
  <c r="N106" i="8"/>
  <c r="L106" i="8"/>
  <c r="K106" i="8"/>
  <c r="N105" i="8"/>
  <c r="L105" i="8"/>
  <c r="K105" i="8"/>
  <c r="N104" i="8"/>
  <c r="L104" i="8"/>
  <c r="K104" i="8"/>
  <c r="N103" i="8"/>
  <c r="L103" i="8"/>
  <c r="K103" i="8"/>
  <c r="N102" i="8"/>
  <c r="L102" i="8"/>
  <c r="K102" i="8"/>
  <c r="N101" i="8"/>
  <c r="L101" i="8"/>
  <c r="K101" i="8"/>
  <c r="N100" i="8"/>
  <c r="L100" i="8"/>
  <c r="K100" i="8"/>
  <c r="N99" i="8"/>
  <c r="L99" i="8"/>
  <c r="K99" i="8"/>
  <c r="N98" i="8"/>
  <c r="L98" i="8"/>
  <c r="K98" i="8"/>
  <c r="I98" i="8"/>
  <c r="F98" i="8"/>
  <c r="E98" i="8"/>
  <c r="D98" i="8"/>
  <c r="C98" i="8"/>
  <c r="B98" i="8"/>
  <c r="G98" i="8"/>
  <c r="J98" i="8"/>
  <c r="H98" i="8"/>
  <c r="J94" i="8"/>
  <c r="H94" i="8"/>
  <c r="J92" i="8"/>
  <c r="H92" i="8"/>
  <c r="J90" i="8"/>
  <c r="N83" i="8"/>
  <c r="L83" i="8"/>
  <c r="K83" i="8"/>
  <c r="N82" i="8"/>
  <c r="L82" i="8"/>
  <c r="K82" i="8"/>
  <c r="N81" i="8"/>
  <c r="L81" i="8"/>
  <c r="K81" i="8"/>
  <c r="N80" i="8"/>
  <c r="L80" i="8"/>
  <c r="K80" i="8"/>
  <c r="N79" i="8"/>
  <c r="L79" i="8"/>
  <c r="K79" i="8"/>
  <c r="N78" i="8"/>
  <c r="L78" i="8"/>
  <c r="K78" i="8"/>
  <c r="N77" i="8"/>
  <c r="L77" i="8"/>
  <c r="K77" i="8"/>
  <c r="N76" i="8"/>
  <c r="L76" i="8"/>
  <c r="K76" i="8"/>
  <c r="N75" i="8"/>
  <c r="L75" i="8"/>
  <c r="K75" i="8"/>
  <c r="N74" i="8"/>
  <c r="L74" i="8"/>
  <c r="K74" i="8"/>
  <c r="N73" i="8"/>
  <c r="L73" i="8"/>
  <c r="K73" i="8"/>
  <c r="N72" i="8"/>
  <c r="L72" i="8"/>
  <c r="K72" i="8"/>
  <c r="N71" i="8"/>
  <c r="L71" i="8"/>
  <c r="K71" i="8"/>
  <c r="N70" i="8"/>
  <c r="L70" i="8"/>
  <c r="K70" i="8"/>
  <c r="I70" i="8"/>
  <c r="F70" i="8"/>
  <c r="E70" i="8"/>
  <c r="D70" i="8"/>
  <c r="C70" i="8"/>
  <c r="B70" i="8"/>
  <c r="G70" i="8"/>
  <c r="J70" i="8"/>
  <c r="H70" i="8"/>
  <c r="J66" i="8"/>
  <c r="H66" i="8"/>
  <c r="J64" i="8"/>
  <c r="H64" i="8"/>
  <c r="J62" i="8"/>
  <c r="N55" i="8"/>
  <c r="L55" i="8"/>
  <c r="K55" i="8"/>
  <c r="N54" i="8"/>
  <c r="L54" i="8"/>
  <c r="K54" i="8"/>
  <c r="N53" i="8"/>
  <c r="L53" i="8"/>
  <c r="K53" i="8"/>
  <c r="N52" i="8"/>
  <c r="L52" i="8"/>
  <c r="K52" i="8"/>
  <c r="N51" i="8"/>
  <c r="L51" i="8"/>
  <c r="K51" i="8"/>
  <c r="N50" i="8"/>
  <c r="L50" i="8"/>
  <c r="K50" i="8"/>
  <c r="N49" i="8"/>
  <c r="L49" i="8"/>
  <c r="K49" i="8"/>
  <c r="N48" i="8"/>
  <c r="L48" i="8"/>
  <c r="K48" i="8"/>
  <c r="N47" i="8"/>
  <c r="L47" i="8"/>
  <c r="K47" i="8"/>
  <c r="N46" i="8"/>
  <c r="L46" i="8"/>
  <c r="K46" i="8"/>
  <c r="N45" i="8"/>
  <c r="L45" i="8"/>
  <c r="K45" i="8"/>
  <c r="N44" i="8"/>
  <c r="L44" i="8"/>
  <c r="K44" i="8"/>
  <c r="N43" i="8"/>
  <c r="L43" i="8"/>
  <c r="K43" i="8"/>
  <c r="I42" i="8"/>
  <c r="G42" i="8"/>
  <c r="F42" i="8"/>
  <c r="E42" i="8"/>
  <c r="D42" i="8"/>
  <c r="C42" i="8"/>
  <c r="B42" i="8"/>
  <c r="N42" i="8"/>
  <c r="L42" i="8"/>
  <c r="K42" i="8"/>
  <c r="L21" i="8"/>
  <c r="K21" i="8"/>
  <c r="L20" i="8"/>
  <c r="K20" i="8"/>
  <c r="L19" i="8"/>
  <c r="K19" i="8"/>
  <c r="L18" i="8"/>
  <c r="K18" i="8"/>
  <c r="L17" i="8"/>
  <c r="K17" i="8"/>
  <c r="L16" i="8"/>
  <c r="K16" i="8"/>
  <c r="L15" i="8"/>
  <c r="K15" i="8"/>
  <c r="L14" i="8"/>
  <c r="K14" i="8"/>
  <c r="L13" i="8"/>
  <c r="K13" i="8"/>
  <c r="L11" i="9"/>
  <c r="L10" i="9"/>
  <c r="L9" i="9"/>
  <c r="L8" i="9"/>
  <c r="K10" i="9"/>
  <c r="K9" i="9"/>
  <c r="K8" i="9"/>
  <c r="K25" i="14" s="1"/>
  <c r="D8" i="14" s="1"/>
  <c r="K11" i="9"/>
  <c r="N75" i="9"/>
  <c r="Q75" i="9" s="1"/>
  <c r="N76" i="9"/>
  <c r="Q76" i="9" s="1"/>
  <c r="N77" i="9"/>
  <c r="Q77" i="9" s="1"/>
  <c r="N79" i="9"/>
  <c r="Q79" i="9" s="1"/>
  <c r="N78" i="9"/>
  <c r="Q78" i="9" s="1"/>
  <c r="N74" i="9"/>
  <c r="Q74" i="9" s="1"/>
  <c r="N73" i="9"/>
  <c r="Q73" i="9" s="1"/>
  <c r="N72" i="9"/>
  <c r="Q72" i="9" s="1"/>
  <c r="N71" i="9"/>
  <c r="Q71" i="9" s="1"/>
  <c r="N70" i="9"/>
  <c r="Q70" i="9" s="1"/>
  <c r="N69" i="9"/>
  <c r="Q69" i="9" s="1"/>
  <c r="L29" i="8"/>
  <c r="K29" i="8"/>
  <c r="K28" i="8"/>
  <c r="K27" i="8"/>
  <c r="L141" i="8" l="1"/>
  <c r="L113" i="8"/>
  <c r="K141" i="8"/>
  <c r="L85" i="8"/>
  <c r="K113" i="8"/>
  <c r="K85" i="8"/>
  <c r="M10" i="9"/>
  <c r="J42" i="8"/>
  <c r="H42" i="8"/>
  <c r="L57" i="8" l="1"/>
  <c r="K57" i="8"/>
  <c r="J38" i="8"/>
  <c r="H38" i="8"/>
  <c r="J36" i="8"/>
  <c r="H36" i="8"/>
  <c r="J34" i="8"/>
  <c r="J8" i="8"/>
  <c r="J6" i="8"/>
  <c r="J4" i="8"/>
  <c r="H6" i="8"/>
  <c r="H8" i="8"/>
  <c r="N68" i="9"/>
  <c r="Q68" i="9" s="1"/>
  <c r="N67" i="9"/>
  <c r="Q67" i="9" s="1"/>
  <c r="N66" i="9"/>
  <c r="Q66" i="9" s="1"/>
  <c r="N65" i="9"/>
  <c r="Q65" i="9" s="1"/>
  <c r="N64" i="9"/>
  <c r="Q64" i="9" s="1"/>
  <c r="N63" i="9"/>
  <c r="Q63" i="9" s="1"/>
  <c r="N62" i="9"/>
  <c r="Q62" i="9" s="1"/>
  <c r="N61" i="9"/>
  <c r="Q61" i="9" s="1"/>
  <c r="N60" i="9"/>
  <c r="Q60" i="9" s="1"/>
  <c r="N59" i="9"/>
  <c r="Q59" i="9" s="1"/>
  <c r="N58" i="9"/>
  <c r="Q58" i="9" s="1"/>
  <c r="N57" i="9"/>
  <c r="Q57" i="9" s="1"/>
  <c r="N56" i="9"/>
  <c r="Q56" i="9" s="1"/>
  <c r="N55" i="9"/>
  <c r="Q55" i="9" s="1"/>
  <c r="N54" i="9"/>
  <c r="Q54" i="9" s="1"/>
  <c r="N53" i="9"/>
  <c r="Q53" i="9" s="1"/>
  <c r="N52" i="9"/>
  <c r="Q52" i="9" s="1"/>
  <c r="N51" i="9"/>
  <c r="Q51" i="9" s="1"/>
  <c r="N50" i="9"/>
  <c r="Q50" i="9" s="1"/>
  <c r="N49" i="9"/>
  <c r="Q49" i="9" s="1"/>
  <c r="N48" i="9"/>
  <c r="Q48" i="9" s="1"/>
  <c r="N47" i="9"/>
  <c r="Q47" i="9" s="1"/>
  <c r="N46" i="9"/>
  <c r="Q46" i="9" s="1"/>
  <c r="N45" i="9"/>
  <c r="Q45" i="9" s="1"/>
  <c r="N44" i="9"/>
  <c r="Q44" i="9" s="1"/>
  <c r="N43" i="9"/>
  <c r="Q43" i="9" s="1"/>
  <c r="N42" i="9"/>
  <c r="Q42" i="9" s="1"/>
  <c r="N41" i="9"/>
  <c r="Q41" i="9" s="1"/>
  <c r="N40" i="9"/>
  <c r="Q40" i="9" s="1"/>
  <c r="N39" i="9"/>
  <c r="Q39" i="9" s="1"/>
  <c r="N38" i="9"/>
  <c r="Q38" i="9" s="1"/>
  <c r="N37" i="9"/>
  <c r="Q37" i="9" s="1"/>
  <c r="N36" i="9"/>
  <c r="Q36" i="9" s="1"/>
  <c r="N35" i="9"/>
  <c r="Q35" i="9" s="1"/>
  <c r="N34" i="9"/>
  <c r="Q34" i="9" s="1"/>
  <c r="N33" i="9"/>
  <c r="Q33" i="9" s="1"/>
  <c r="N32" i="9"/>
  <c r="Q32" i="9" s="1"/>
  <c r="N31" i="9"/>
  <c r="Q31" i="9" s="1"/>
  <c r="N30" i="9"/>
  <c r="Q30" i="9" s="1"/>
  <c r="N29" i="9"/>
  <c r="Q29" i="9" s="1"/>
  <c r="N28" i="9"/>
  <c r="Q28" i="9" s="1"/>
  <c r="N27" i="9"/>
  <c r="Q27" i="9" s="1"/>
  <c r="N26" i="9"/>
  <c r="Q26" i="9" s="1"/>
  <c r="N12" i="8" l="1"/>
  <c r="L12" i="8"/>
  <c r="K12" i="8"/>
  <c r="I12" i="8"/>
  <c r="J12" i="8"/>
  <c r="G12" i="8"/>
  <c r="H12" i="8"/>
  <c r="F12" i="8"/>
  <c r="E12" i="8"/>
  <c r="D12" i="8"/>
  <c r="C12" i="8"/>
  <c r="B12" i="8"/>
  <c r="N15" i="9"/>
  <c r="Q15" i="9" s="1"/>
  <c r="N16" i="9"/>
  <c r="Q16" i="9" s="1"/>
  <c r="N17" i="9"/>
  <c r="Q17" i="9" s="1"/>
  <c r="N18" i="9"/>
  <c r="Q18" i="9" s="1"/>
  <c r="N19" i="9"/>
  <c r="Q19" i="9" s="1"/>
  <c r="N20" i="9"/>
  <c r="Q20" i="9" s="1"/>
  <c r="N21" i="9"/>
  <c r="Q21" i="9" s="1"/>
  <c r="N22" i="9"/>
  <c r="Q22" i="9" s="1"/>
  <c r="N23" i="9"/>
  <c r="Q23" i="9" s="1"/>
  <c r="N24" i="9"/>
  <c r="Q24" i="9" s="1"/>
  <c r="N25" i="9"/>
  <c r="Q25" i="9" s="1"/>
  <c r="N14" i="9"/>
  <c r="Q14" i="9" s="1"/>
  <c r="L25" i="8" l="1"/>
  <c r="K25" i="8"/>
  <c r="M11" i="9"/>
  <c r="M9" i="9"/>
  <c r="L23" i="8"/>
  <c r="K23" i="8"/>
  <c r="M8" i="9" l="1"/>
  <c r="D8" i="8" l="1"/>
</calcChain>
</file>

<file path=xl/sharedStrings.xml><?xml version="1.0" encoding="utf-8"?>
<sst xmlns="http://schemas.openxmlformats.org/spreadsheetml/2006/main" count="269" uniqueCount="89">
  <si>
    <t>検収日</t>
    <rPh sb="0" eb="3">
      <t>ケンシュウビ</t>
    </rPh>
    <phoneticPr fontId="2"/>
  </si>
  <si>
    <t>契約分</t>
    <rPh sb="0" eb="3">
      <t>ケイヤクブン</t>
    </rPh>
    <phoneticPr fontId="2"/>
  </si>
  <si>
    <t>注文№</t>
    <rPh sb="0" eb="2">
      <t>チュウモン</t>
    </rPh>
    <phoneticPr fontId="2"/>
  </si>
  <si>
    <t>契約金額</t>
    <rPh sb="0" eb="4">
      <t>ケイヤクキンガク</t>
    </rPh>
    <phoneticPr fontId="2"/>
  </si>
  <si>
    <t>検収願№</t>
    <rPh sb="0" eb="3">
      <t>ケンシュウネガイ</t>
    </rPh>
    <phoneticPr fontId="2"/>
  </si>
  <si>
    <t>工事（勘定科目）名</t>
    <rPh sb="0" eb="2">
      <t>コウジ</t>
    </rPh>
    <rPh sb="3" eb="7">
      <t>カンジョウカモク</t>
    </rPh>
    <rPh sb="8" eb="9">
      <t>メイ</t>
    </rPh>
    <phoneticPr fontId="2"/>
  </si>
  <si>
    <t>件名（品名）</t>
    <rPh sb="0" eb="2">
      <t>ケンメイ</t>
    </rPh>
    <rPh sb="3" eb="5">
      <t>ヒンメイ</t>
    </rPh>
    <phoneticPr fontId="2"/>
  </si>
  <si>
    <t>金額</t>
    <rPh sb="0" eb="2">
      <t>キンガク</t>
    </rPh>
    <phoneticPr fontId="2"/>
  </si>
  <si>
    <t>消費税</t>
    <rPh sb="0" eb="3">
      <t>ショウヒゼイ</t>
    </rPh>
    <phoneticPr fontId="2"/>
  </si>
  <si>
    <t>備考</t>
    <rPh sb="0" eb="2">
      <t>ビコウ</t>
    </rPh>
    <phoneticPr fontId="2"/>
  </si>
  <si>
    <t>出来高%</t>
    <rPh sb="0" eb="3">
      <t>デキダカ</t>
    </rPh>
    <phoneticPr fontId="2"/>
  </si>
  <si>
    <t>今回請求
合計金額</t>
    <rPh sb="0" eb="4">
      <t>コンカイセイキュウ</t>
    </rPh>
    <rPh sb="5" eb="9">
      <t>ゴウケイキンガク</t>
    </rPh>
    <phoneticPr fontId="2"/>
  </si>
  <si>
    <t>請求日</t>
    <rPh sb="0" eb="3">
      <t>セイキュウビ</t>
    </rPh>
    <phoneticPr fontId="2"/>
  </si>
  <si>
    <t>業者コード</t>
    <rPh sb="0" eb="2">
      <t>ギョウシャ</t>
    </rPh>
    <phoneticPr fontId="2"/>
  </si>
  <si>
    <t>　下記の通り御請求申し上げます。</t>
    <rPh sb="1" eb="3">
      <t>カキ</t>
    </rPh>
    <rPh sb="4" eb="5">
      <t>トオ</t>
    </rPh>
    <rPh sb="6" eb="9">
      <t>ゴセイキュウ</t>
    </rPh>
    <rPh sb="9" eb="10">
      <t>モウ</t>
    </rPh>
    <rPh sb="11" eb="12">
      <t>ア</t>
    </rPh>
    <phoneticPr fontId="2"/>
  </si>
  <si>
    <t>小　　計</t>
    <rPh sb="0" eb="1">
      <t>ショウ</t>
    </rPh>
    <rPh sb="3" eb="4">
      <t>ケイ</t>
    </rPh>
    <phoneticPr fontId="2"/>
  </si>
  <si>
    <t>合　　計</t>
    <rPh sb="0" eb="1">
      <t>ゴウ</t>
    </rPh>
    <rPh sb="3" eb="4">
      <t>ケイ</t>
    </rPh>
    <phoneticPr fontId="2"/>
  </si>
  <si>
    <t>Ｐ．１</t>
    <phoneticPr fontId="2"/>
  </si>
  <si>
    <t>( 10%対象 )</t>
    <rPh sb="5" eb="7">
      <t>タイショウ</t>
    </rPh>
    <phoneticPr fontId="2"/>
  </si>
  <si>
    <t>( 8%対象 )</t>
    <rPh sb="4" eb="6">
      <t>タイショウ</t>
    </rPh>
    <phoneticPr fontId="2"/>
  </si>
  <si>
    <t>内　訳</t>
    <rPh sb="0" eb="1">
      <t>ウチ</t>
    </rPh>
    <rPh sb="2" eb="3">
      <t>ヤク</t>
    </rPh>
    <phoneticPr fontId="2"/>
  </si>
  <si>
    <t>*</t>
    <phoneticPr fontId="2"/>
  </si>
  <si>
    <t>＊ 軽減税率対象</t>
    <rPh sb="2" eb="8">
      <t>ケイゲンゼイリツタイショウ</t>
    </rPh>
    <phoneticPr fontId="2"/>
  </si>
  <si>
    <t>工事</t>
    <rPh sb="0" eb="2">
      <t>コウジ</t>
    </rPh>
    <phoneticPr fontId="2"/>
  </si>
  <si>
    <t>件名</t>
    <rPh sb="0" eb="2">
      <t>ケンメイ</t>
    </rPh>
    <phoneticPr fontId="2"/>
  </si>
  <si>
    <t>税込み</t>
    <rPh sb="0" eb="2">
      <t>ゼイコ</t>
    </rPh>
    <phoneticPr fontId="2"/>
  </si>
  <si>
    <t>税区</t>
    <rPh sb="0" eb="1">
      <t>ゼイ</t>
    </rPh>
    <rPh sb="1" eb="2">
      <t>ク</t>
    </rPh>
    <phoneticPr fontId="2"/>
  </si>
  <si>
    <t>出来高</t>
    <rPh sb="0" eb="3">
      <t>デキダカ</t>
    </rPh>
    <phoneticPr fontId="2"/>
  </si>
  <si>
    <t>検収№</t>
    <rPh sb="0" eb="2">
      <t>ケンシュウ</t>
    </rPh>
    <phoneticPr fontId="2"/>
  </si>
  <si>
    <t>頁</t>
    <rPh sb="0" eb="1">
      <t>ページ</t>
    </rPh>
    <phoneticPr fontId="2"/>
  </si>
  <si>
    <t>行</t>
    <rPh sb="0" eb="1">
      <t>ギョウ</t>
    </rPh>
    <phoneticPr fontId="2"/>
  </si>
  <si>
    <t>金額</t>
    <rPh sb="0" eb="2">
      <t>キンガク</t>
    </rPh>
    <phoneticPr fontId="2"/>
  </si>
  <si>
    <t>消費税</t>
    <rPh sb="0" eb="3">
      <t>ショウヒゼイ</t>
    </rPh>
    <phoneticPr fontId="2"/>
  </si>
  <si>
    <t>税込み</t>
    <rPh sb="0" eb="2">
      <t>ゼイコ</t>
    </rPh>
    <phoneticPr fontId="2"/>
  </si>
  <si>
    <t>10%対象 (A)</t>
    <rPh sb="3" eb="5">
      <t>タイショウ</t>
    </rPh>
    <phoneticPr fontId="2"/>
  </si>
  <si>
    <t>8%対象 (B)</t>
    <rPh sb="2" eb="4">
      <t>タイショウ</t>
    </rPh>
    <phoneticPr fontId="2"/>
  </si>
  <si>
    <t>業者コード</t>
    <rPh sb="0" eb="2">
      <t>ギョウシャ</t>
    </rPh>
    <phoneticPr fontId="2"/>
  </si>
  <si>
    <t>登録番号</t>
    <rPh sb="0" eb="4">
      <t>トウロクバンゴウ</t>
    </rPh>
    <phoneticPr fontId="2"/>
  </si>
  <si>
    <t>請求年月日</t>
    <rPh sb="0" eb="5">
      <t>セイキュウネンガッピ</t>
    </rPh>
    <phoneticPr fontId="2"/>
  </si>
  <si>
    <t>入力用シート</t>
    <rPh sb="0" eb="3">
      <t>ニュウリョクヨウ</t>
    </rPh>
    <phoneticPr fontId="2"/>
  </si>
  <si>
    <t>会社名</t>
    <rPh sb="0" eb="3">
      <t>カイシャメイ</t>
    </rPh>
    <phoneticPr fontId="2"/>
  </si>
  <si>
    <t>住所</t>
    <rPh sb="0" eb="2">
      <t>ジュウショ</t>
    </rPh>
    <phoneticPr fontId="2"/>
  </si>
  <si>
    <t>Ｐ．２</t>
    <phoneticPr fontId="2"/>
  </si>
  <si>
    <t>Ｐ．３</t>
    <phoneticPr fontId="2"/>
  </si>
  <si>
    <t>Ｐ．４</t>
    <phoneticPr fontId="2"/>
  </si>
  <si>
    <t>Ｐ．５</t>
    <phoneticPr fontId="2"/>
  </si>
  <si>
    <t>弊社への請求には必ず本様式をお使い下さい。</t>
    <rPh sb="0" eb="2">
      <t>ヘイシャ</t>
    </rPh>
    <rPh sb="4" eb="6">
      <t>セイキュウ</t>
    </rPh>
    <rPh sb="8" eb="9">
      <t>カナラ</t>
    </rPh>
    <rPh sb="10" eb="11">
      <t>ホン</t>
    </rPh>
    <rPh sb="11" eb="13">
      <t>ヨウシキ</t>
    </rPh>
    <rPh sb="15" eb="16">
      <t>ツカ</t>
    </rPh>
    <rPh sb="17" eb="18">
      <t>クダ</t>
    </rPh>
    <phoneticPr fontId="15"/>
  </si>
  <si>
    <t>「入力用」と「請求書（提出用）」、「請求書（控）」の３つのシートに分かれています。</t>
    <rPh sb="1" eb="4">
      <t>ニュウリョクヨウ</t>
    </rPh>
    <rPh sb="7" eb="10">
      <t>セイキュウショ</t>
    </rPh>
    <rPh sb="11" eb="14">
      <t>テイシュツヨウ</t>
    </rPh>
    <rPh sb="18" eb="21">
      <t>セイキュウショ</t>
    </rPh>
    <rPh sb="22" eb="23">
      <t>ヒカ</t>
    </rPh>
    <rPh sb="33" eb="34">
      <t>ワ</t>
    </rPh>
    <phoneticPr fontId="2"/>
  </si>
  <si>
    <t>「入力用」シートに必要事項を入力していただきますと、その内容が「請求書（提出用）」と「請求書（控え）」シートへ自動転記されるようになっています。</t>
    <rPh sb="1" eb="4">
      <t>ニュウリョクヨウ</t>
    </rPh>
    <rPh sb="9" eb="13">
      <t>ヒツヨウジコウ</t>
    </rPh>
    <rPh sb="14" eb="16">
      <t>ニュウリョク</t>
    </rPh>
    <rPh sb="28" eb="30">
      <t>ナイヨウ</t>
    </rPh>
    <rPh sb="32" eb="35">
      <t>セイキュウショ</t>
    </rPh>
    <rPh sb="36" eb="39">
      <t>テイシュツヨウ</t>
    </rPh>
    <rPh sb="43" eb="46">
      <t>セイキュウショ</t>
    </rPh>
    <rPh sb="47" eb="48">
      <t>ヒカ</t>
    </rPh>
    <rPh sb="55" eb="57">
      <t>ジドウ</t>
    </rPh>
    <rPh sb="57" eb="59">
      <t>テンキ</t>
    </rPh>
    <phoneticPr fontId="2"/>
  </si>
  <si>
    <t>基本情報</t>
    <rPh sb="0" eb="4">
      <t>キホンジョウホウ</t>
    </rPh>
    <phoneticPr fontId="2"/>
  </si>
  <si>
    <r>
      <t>①請求月の</t>
    </r>
    <r>
      <rPr>
        <b/>
        <sz val="11"/>
        <color theme="1"/>
        <rFont val="游ゴシック"/>
        <family val="3"/>
        <charset val="128"/>
        <scheme val="minor"/>
      </rPr>
      <t>末日</t>
    </r>
    <r>
      <rPr>
        <sz val="11"/>
        <color theme="1"/>
        <rFont val="游ゴシック"/>
        <family val="2"/>
        <charset val="128"/>
        <scheme val="minor"/>
      </rPr>
      <t>の日付をご記入ください</t>
    </r>
    <rPh sb="1" eb="3">
      <t>セイキュウ</t>
    </rPh>
    <rPh sb="3" eb="4">
      <t>ツキ</t>
    </rPh>
    <rPh sb="5" eb="7">
      <t>マツジツ</t>
    </rPh>
    <rPh sb="8" eb="10">
      <t>ヒヅケ</t>
    </rPh>
    <rPh sb="12" eb="14">
      <t>キニュウ</t>
    </rPh>
    <phoneticPr fontId="2"/>
  </si>
  <si>
    <t>③会社名を入力してください
　（ゴム印を使用される場合は空欄で構いません。）</t>
    <rPh sb="1" eb="4">
      <t>カイシャメイ</t>
    </rPh>
    <rPh sb="5" eb="7">
      <t>ニュウリョク</t>
    </rPh>
    <rPh sb="18" eb="19">
      <t>イン</t>
    </rPh>
    <rPh sb="20" eb="22">
      <t>シヨウ</t>
    </rPh>
    <rPh sb="25" eb="27">
      <t>バアイ</t>
    </rPh>
    <rPh sb="28" eb="30">
      <t>クウラン</t>
    </rPh>
    <rPh sb="31" eb="32">
      <t>カマ</t>
    </rPh>
    <phoneticPr fontId="2"/>
  </si>
  <si>
    <t>④住所を入力してください
　（ゴム印を使用される場合は空欄で構いません。）</t>
    <rPh sb="1" eb="3">
      <t>ジュウショ</t>
    </rPh>
    <rPh sb="4" eb="6">
      <t>ニュウリョク</t>
    </rPh>
    <phoneticPr fontId="2"/>
  </si>
  <si>
    <t>⑤適格請求書発行事業者登録番号を入力してください。
　登録番号のない免税事業者は入力不要です。</t>
    <rPh sb="16" eb="18">
      <t>ニュウリョク</t>
    </rPh>
    <rPh sb="27" eb="31">
      <t>トウロクバンゴウ</t>
    </rPh>
    <rPh sb="34" eb="39">
      <t>メンゼイジギョウシャ</t>
    </rPh>
    <rPh sb="40" eb="44">
      <t>ニュウリョクフヨウ</t>
    </rPh>
    <phoneticPr fontId="2"/>
  </si>
  <si>
    <t>請求内容</t>
    <rPh sb="0" eb="4">
      <t>セイキュウナイヨウ</t>
    </rPh>
    <phoneticPr fontId="2"/>
  </si>
  <si>
    <t>・１行目から順に入力をお願い致します。</t>
    <rPh sb="2" eb="4">
      <t>ギョウメ</t>
    </rPh>
    <rPh sb="6" eb="7">
      <t>ジュン</t>
    </rPh>
    <rPh sb="8" eb="10">
      <t>ニュウリョク</t>
    </rPh>
    <rPh sb="12" eb="13">
      <t>ネガ</t>
    </rPh>
    <rPh sb="14" eb="15">
      <t>イタ</t>
    </rPh>
    <phoneticPr fontId="2"/>
  </si>
  <si>
    <t>・検収書１枚につき１行を入力してください。</t>
    <rPh sb="1" eb="4">
      <t>ケンシュウショ</t>
    </rPh>
    <rPh sb="5" eb="6">
      <t>マイ</t>
    </rPh>
    <rPh sb="10" eb="11">
      <t>ギョウ</t>
    </rPh>
    <rPh sb="12" eb="14">
      <t>ニュウリョク</t>
    </rPh>
    <phoneticPr fontId="2"/>
  </si>
  <si>
    <t>（例）当月検収の契約分検収願書２枚と契約外検収願書３枚がある場合、
　請求書に入力する明細行数は２枚+３枚＝５行となります</t>
    <rPh sb="1" eb="2">
      <t>レイ</t>
    </rPh>
    <rPh sb="3" eb="7">
      <t>トウゲツケンシュウ</t>
    </rPh>
    <rPh sb="8" eb="15">
      <t>ケイヤクブンケンシュウネガイショ</t>
    </rPh>
    <rPh sb="16" eb="17">
      <t>マイ</t>
    </rPh>
    <rPh sb="18" eb="20">
      <t>ケイヤク</t>
    </rPh>
    <rPh sb="20" eb="21">
      <t>ソト</t>
    </rPh>
    <rPh sb="21" eb="25">
      <t>ケンシュウネガイショ</t>
    </rPh>
    <rPh sb="26" eb="27">
      <t>マイ</t>
    </rPh>
    <rPh sb="30" eb="32">
      <t>バアイ</t>
    </rPh>
    <rPh sb="35" eb="38">
      <t>セイキュウショ</t>
    </rPh>
    <rPh sb="39" eb="41">
      <t>ニュウリョク</t>
    </rPh>
    <rPh sb="43" eb="47">
      <t>メイサイギョウスウ</t>
    </rPh>
    <rPh sb="49" eb="50">
      <t>マイ</t>
    </rPh>
    <rPh sb="52" eb="53">
      <t>マイ</t>
    </rPh>
    <rPh sb="55" eb="56">
      <t>ギョウ</t>
    </rPh>
    <phoneticPr fontId="2"/>
  </si>
  <si>
    <t>⑥検収日を入力してください。</t>
    <rPh sb="1" eb="4">
      <t>ケンシュウビ</t>
    </rPh>
    <rPh sb="5" eb="7">
      <t>ニュウリョク</t>
    </rPh>
    <phoneticPr fontId="2"/>
  </si>
  <si>
    <t>⑦注文№を入力してください（契約外検収願書の場合は入力不要です）</t>
    <rPh sb="1" eb="3">
      <t>チュウモン</t>
    </rPh>
    <rPh sb="5" eb="7">
      <t>ニュウリョク</t>
    </rPh>
    <rPh sb="14" eb="19">
      <t>ケイヤクガイケンシュウ</t>
    </rPh>
    <rPh sb="19" eb="21">
      <t>ネガイショ</t>
    </rPh>
    <rPh sb="22" eb="24">
      <t>バアイ</t>
    </rPh>
    <rPh sb="25" eb="29">
      <t>ニュウリョクフヨウ</t>
    </rPh>
    <phoneticPr fontId="2"/>
  </si>
  <si>
    <t>⑧契約金額を入力してください（契約外検収願書の場合は入力不要です）</t>
    <rPh sb="1" eb="5">
      <t>ケイヤクキンガク</t>
    </rPh>
    <rPh sb="6" eb="8">
      <t>ニュウリョク</t>
    </rPh>
    <phoneticPr fontId="2"/>
  </si>
  <si>
    <t>⑨出来高を％で入力してください（契約外検収願書の場合は入力不要です）</t>
    <rPh sb="1" eb="4">
      <t>デキダカ</t>
    </rPh>
    <rPh sb="7" eb="9">
      <t>ニュウリョク</t>
    </rPh>
    <phoneticPr fontId="2"/>
  </si>
  <si>
    <t>⑩検収№を入力してください。</t>
    <rPh sb="1" eb="4">
      <t>ケンシュウナンバー</t>
    </rPh>
    <rPh sb="5" eb="7">
      <t>ニュウリョク</t>
    </rPh>
    <phoneticPr fontId="2"/>
  </si>
  <si>
    <t>⑪工事名称を入力してください。</t>
    <rPh sb="1" eb="5">
      <t>コウジメイショウ</t>
    </rPh>
    <rPh sb="6" eb="8">
      <t>ニュウリョク</t>
    </rPh>
    <phoneticPr fontId="2"/>
  </si>
  <si>
    <t>⑫件名を入力してください。</t>
    <rPh sb="1" eb="3">
      <t>ケンメイ</t>
    </rPh>
    <rPh sb="4" eb="6">
      <t>ニュウリョク</t>
    </rPh>
    <phoneticPr fontId="2"/>
  </si>
  <si>
    <t>⑬金額を入力してください。</t>
    <rPh sb="1" eb="3">
      <t>キンガク</t>
    </rPh>
    <rPh sb="4" eb="6">
      <t>ニュウリョク</t>
    </rPh>
    <phoneticPr fontId="2"/>
  </si>
  <si>
    <t>⑭消費税額を入力してください。自動計算はされませんので、手入力をお願いします。</t>
    <rPh sb="1" eb="5">
      <t>ショウヒゼイガク</t>
    </rPh>
    <rPh sb="6" eb="8">
      <t>ニュウリョク</t>
    </rPh>
    <rPh sb="15" eb="20">
      <t>ジドウ</t>
    </rPh>
    <rPh sb="28" eb="31">
      <t>テニュウリョク</t>
    </rPh>
    <rPh sb="33" eb="34">
      <t>ネガ</t>
    </rPh>
    <phoneticPr fontId="2"/>
  </si>
  <si>
    <t>⑯【入力不要】金額＋消費税額が自動計算されます</t>
    <rPh sb="2" eb="4">
      <t>ニュウリョク</t>
    </rPh>
    <rPh sb="4" eb="6">
      <t>フヨウ</t>
    </rPh>
    <rPh sb="7" eb="9">
      <t>キンガク</t>
    </rPh>
    <rPh sb="10" eb="14">
      <t>ショウヒゼイガク</t>
    </rPh>
    <rPh sb="15" eb="19">
      <t>ジドウケイサン</t>
    </rPh>
    <phoneticPr fontId="2"/>
  </si>
  <si>
    <t>⑰備考を入力してください。</t>
    <rPh sb="1" eb="3">
      <t>ビコウ</t>
    </rPh>
    <rPh sb="4" eb="6">
      <t>ニュウリョク</t>
    </rPh>
    <phoneticPr fontId="2"/>
  </si>
  <si>
    <t>⑱【入力不要】明細内容の集計が自動計算されます</t>
    <rPh sb="2" eb="4">
      <t>ニュウリョク</t>
    </rPh>
    <rPh sb="4" eb="6">
      <t>フヨウ</t>
    </rPh>
    <rPh sb="7" eb="11">
      <t>メイサイナイヨウ</t>
    </rPh>
    <rPh sb="12" eb="14">
      <t>シュウケイ</t>
    </rPh>
    <rPh sb="15" eb="19">
      <t>ジドウケイサン</t>
    </rPh>
    <phoneticPr fontId="2"/>
  </si>
  <si>
    <t>・入力項目は黄色のセルとなります。</t>
    <rPh sb="1" eb="5">
      <t>ニュウリョクコウモク</t>
    </rPh>
    <rPh sb="6" eb="8">
      <t>キイロ</t>
    </rPh>
    <phoneticPr fontId="2"/>
  </si>
  <si>
    <t>・入力項目以外のセルは保護されており、入力できないようになっています。</t>
    <rPh sb="1" eb="5">
      <t>ニュウリョクコウモク</t>
    </rPh>
    <rPh sb="5" eb="7">
      <t>イガイ</t>
    </rPh>
    <rPh sb="11" eb="13">
      <t>ホゴ</t>
    </rPh>
    <rPh sb="19" eb="21">
      <t>ニュウリョク</t>
    </rPh>
    <phoneticPr fontId="2"/>
  </si>
  <si>
    <r>
      <t>・「請求書（提出用）」と「請求書（控）」シートを印刷してください。
　印刷した「請求書（提出用）」は社印を捺印し、弊社まで提出してください。
　</t>
    </r>
    <r>
      <rPr>
        <b/>
        <sz val="11"/>
        <color theme="1"/>
        <rFont val="游ゴシック"/>
        <family val="3"/>
        <charset val="128"/>
        <scheme val="minor"/>
      </rPr>
      <t>社印の無い請求書は受け付けることができませんのでご注意ください。</t>
    </r>
    <r>
      <rPr>
        <sz val="11"/>
        <color theme="1"/>
        <rFont val="游ゴシック"/>
        <family val="2"/>
        <charset val="128"/>
        <scheme val="minor"/>
      </rPr>
      <t xml:space="preserve">
　「請求書（控）」は御社の控えとしてお手元に保管をお願い致します。　</t>
    </r>
    <rPh sb="2" eb="5">
      <t>セイキュウショ</t>
    </rPh>
    <rPh sb="6" eb="9">
      <t>テイシュツヨウ</t>
    </rPh>
    <rPh sb="13" eb="16">
      <t>セイキュウショ</t>
    </rPh>
    <rPh sb="17" eb="18">
      <t>ヒカ</t>
    </rPh>
    <rPh sb="24" eb="26">
      <t>インサツ</t>
    </rPh>
    <rPh sb="67" eb="69">
      <t>インサツ</t>
    </rPh>
    <rPh sb="106" eb="109">
      <t>セイキュウショ</t>
    </rPh>
    <rPh sb="110" eb="113">
      <t>テイシュツヨウ</t>
    </rPh>
    <rPh sb="116" eb="118">
      <t>シャイン</t>
    </rPh>
    <rPh sb="119" eb="121">
      <t>ナツイン</t>
    </rPh>
    <rPh sb="123" eb="125">
      <t>ヘイシャ</t>
    </rPh>
    <rPh sb="127" eb="129">
      <t>テイシュツセイキュウショヒカオンシャヒカテモトホカンネガイタ</t>
    </rPh>
    <phoneticPr fontId="2"/>
  </si>
  <si>
    <r>
      <t>・「請求書（提出用）」シートはA4サイズの用紙に横向きに</t>
    </r>
    <r>
      <rPr>
        <b/>
        <sz val="11"/>
        <color theme="1"/>
        <rFont val="游ゴシック"/>
        <family val="3"/>
        <charset val="128"/>
        <scheme val="minor"/>
      </rPr>
      <t>カラー印刷</t>
    </r>
    <r>
      <rPr>
        <sz val="11"/>
        <color theme="1"/>
        <rFont val="游ゴシック"/>
        <family val="2"/>
        <charset val="128"/>
        <scheme val="minor"/>
      </rPr>
      <t>してください。</t>
    </r>
    <rPh sb="21" eb="23">
      <t>ヨウシ</t>
    </rPh>
    <rPh sb="24" eb="26">
      <t>ヨコム</t>
    </rPh>
    <rPh sb="31" eb="33">
      <t>インサツ</t>
    </rPh>
    <phoneticPr fontId="2"/>
  </si>
  <si>
    <t>・入力不備がありますとお支払いできませんのでご注意ください。</t>
    <rPh sb="1" eb="5">
      <t>ニュウリョクフビ</t>
    </rPh>
    <rPh sb="12" eb="14">
      <t>シハラ</t>
    </rPh>
    <rPh sb="23" eb="25">
      <t>チュウイ</t>
    </rPh>
    <phoneticPr fontId="2"/>
  </si>
  <si>
    <t>(  その他  )</t>
    <rPh sb="5" eb="6">
      <t>タ</t>
    </rPh>
    <phoneticPr fontId="2"/>
  </si>
  <si>
    <t>その他（非課税、不課税等） (C)</t>
    <phoneticPr fontId="2"/>
  </si>
  <si>
    <t>合計 (A) + (B) + (C)</t>
    <rPh sb="0" eb="2">
      <t>ゴウケイ</t>
    </rPh>
    <phoneticPr fontId="2"/>
  </si>
  <si>
    <t>・最大66行までの入力が可能となっています。</t>
    <rPh sb="1" eb="3">
      <t>サイダイ</t>
    </rPh>
    <rPh sb="5" eb="6">
      <t>ギョウ</t>
    </rPh>
    <rPh sb="9" eb="11">
      <t>ニュウリョク</t>
    </rPh>
    <rPh sb="12" eb="14">
      <t>カノウ</t>
    </rPh>
    <phoneticPr fontId="2"/>
  </si>
  <si>
    <t>⑮税区分を「10%」・「8%」・「その他（非課税、不課税等）」より選択してください。</t>
    <rPh sb="1" eb="4">
      <t>ゼイクブン</t>
    </rPh>
    <rPh sb="19" eb="20">
      <t>タ</t>
    </rPh>
    <rPh sb="21" eb="24">
      <t>ヒカゼイ</t>
    </rPh>
    <rPh sb="25" eb="28">
      <t>フカゼイ</t>
    </rPh>
    <rPh sb="28" eb="29">
      <t>ナド</t>
    </rPh>
    <rPh sb="33" eb="35">
      <t>センタク</t>
    </rPh>
    <phoneticPr fontId="2"/>
  </si>
  <si>
    <t>トータルサプライ 指定請求書の取り扱いについて</t>
    <rPh sb="7" eb="12">
      <t>シテイセイキュウショ</t>
    </rPh>
    <rPh sb="13" eb="14">
      <t>ト</t>
    </rPh>
    <rPh sb="15" eb="16">
      <t>アツカ</t>
    </rPh>
    <phoneticPr fontId="2"/>
  </si>
  <si>
    <t>本請求書は、株式会社トータルサプライのお取引先専用様式です。</t>
    <rPh sb="0" eb="1">
      <t>ホン</t>
    </rPh>
    <rPh sb="1" eb="4">
      <t>セイキュウショ</t>
    </rPh>
    <rPh sb="6" eb="10">
      <t>カブシキガイシャ</t>
    </rPh>
    <rPh sb="20" eb="22">
      <t>トリヒキ</t>
    </rPh>
    <rPh sb="22" eb="23">
      <t>サキ</t>
    </rPh>
    <rPh sb="23" eb="25">
      <t>センヨウ</t>
    </rPh>
    <rPh sb="25" eb="27">
      <t>ヨウシキ</t>
    </rPh>
    <phoneticPr fontId="15"/>
  </si>
  <si>
    <t>　株式会社トータルサプライ 御中</t>
    <rPh sb="1" eb="5">
      <t>カブシキガイシャ</t>
    </rPh>
    <rPh sb="14" eb="16">
      <t>オンチュウ</t>
    </rPh>
    <phoneticPr fontId="2"/>
  </si>
  <si>
    <r>
      <t>・</t>
    </r>
    <r>
      <rPr>
        <b/>
        <sz val="11"/>
        <color rgb="FFFF0000"/>
        <rFont val="游ゴシック"/>
        <family val="3"/>
        <charset val="128"/>
        <scheme val="minor"/>
      </rPr>
      <t>請求書の提出期限は毎月23日必着です。</t>
    </r>
    <rPh sb="1" eb="4">
      <t>セイキュウショ</t>
    </rPh>
    <rPh sb="5" eb="7">
      <t>テイシュツ</t>
    </rPh>
    <rPh sb="7" eb="9">
      <t>キゲン</t>
    </rPh>
    <rPh sb="10" eb="12">
      <t>マイツキ</t>
    </rPh>
    <rPh sb="14" eb="15">
      <t>ニチ</t>
    </rPh>
    <rPh sb="15" eb="17">
      <t>ヒッチャク</t>
    </rPh>
    <phoneticPr fontId="2"/>
  </si>
  <si>
    <r>
      <t>［請求書の提出先］
〒660-0873
兵庫県尼崎市玄番南之町５－６
株式会社トータルサプライ 宛て
連絡先 : 06-6415-2860
※郵送にてお送りいただく際は、封筒に「</t>
    </r>
    <r>
      <rPr>
        <b/>
        <sz val="11"/>
        <color theme="1"/>
        <rFont val="游ゴシック"/>
        <family val="3"/>
        <charset val="128"/>
        <scheme val="minor"/>
      </rPr>
      <t>請求書在中</t>
    </r>
    <r>
      <rPr>
        <sz val="11"/>
        <color theme="1"/>
        <rFont val="游ゴシック"/>
        <family val="2"/>
        <charset val="128"/>
        <scheme val="minor"/>
      </rPr>
      <t>」と記載をお願い致します。</t>
    </r>
    <rPh sb="1" eb="4">
      <t>セイキュウショ</t>
    </rPh>
    <rPh sb="20" eb="31">
      <t>660-0873</t>
    </rPh>
    <rPh sb="48" eb="49">
      <t>ア</t>
    </rPh>
    <rPh sb="51" eb="54">
      <t>レンラクサキ</t>
    </rPh>
    <phoneticPr fontId="2"/>
  </si>
  <si>
    <t>2023年8月31日</t>
    <rPh sb="4" eb="5">
      <t>ネン</t>
    </rPh>
    <rPh sb="6" eb="7">
      <t>ガツ</t>
    </rPh>
    <rPh sb="9" eb="10">
      <t>ニチ</t>
    </rPh>
    <phoneticPr fontId="2"/>
  </si>
  <si>
    <t>②業者コードを入力してください。
　業者コードが不明な場合はお問い合わせください。</t>
    <rPh sb="1" eb="3">
      <t>ギョウシャ</t>
    </rPh>
    <rPh sb="7" eb="9">
      <t>ニュウリョク</t>
    </rPh>
    <rPh sb="18" eb="20">
      <t>ギョウシャ</t>
    </rPh>
    <rPh sb="24" eb="26">
      <t>フメイ</t>
    </rPh>
    <rPh sb="27" eb="29">
      <t>バアイ</t>
    </rPh>
    <rPh sb="31" eb="32">
      <t>ト</t>
    </rPh>
    <rPh sb="33" eb="34">
      <t>ア</t>
    </rPh>
    <phoneticPr fontId="2"/>
  </si>
  <si>
    <t>（2023.9.27改定）</t>
    <rPh sb="10" eb="12">
      <t>カイテイ</t>
    </rPh>
    <phoneticPr fontId="2"/>
  </si>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</sst>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color theme="1"/>
      <name val="ＭＳ Ｐ明朝"/>
      <family val="1"/>
      <charset val="128"/>
    </font>
    <font>
      <sz val="9"/>
      <color rgb="FF0070C0"/>
      <name val="HG丸ｺﾞｼｯｸM-PRO"/>
      <family val="3"/>
      <charset val="128"/>
    </font>
    <font>
      <sz val="7"/>
      <color rgb="FF0070C0"/>
      <name val="HG丸ｺﾞｼｯｸM-PRO"/>
      <family val="3"/>
      <charset val="128"/>
    </font>
    <font>
      <b/>
      <sz val="14"/>
      <color theme="1"/>
      <name val="ＭＳ Ｐ明朝"/>
      <family val="1"/>
      <charset val="128"/>
    </font>
    <font>
      <b/>
      <sz val="12"/>
      <color rgb="FF0070C0"/>
      <name val="HG丸ｺﾞｼｯｸM-PRO"/>
      <family val="3"/>
      <charset val="128"/>
    </font>
    <font>
      <sz val="10"/>
      <color rgb="FF0070C0"/>
      <name val="HG丸ｺﾞｼｯｸM-PRO"/>
      <family val="3"/>
      <charset val="128"/>
    </font>
    <font>
      <sz val="12"/>
      <color theme="1"/>
      <name val="HG丸ｺﾞｼｯｸM-PRO"/>
      <family val="3"/>
      <charset val="128"/>
    </font>
    <font>
      <sz val="8"/>
      <color rgb="FF0070C0"/>
      <name val="HG丸ｺﾞｼｯｸM-PRO"/>
      <family val="3"/>
      <charset val="128"/>
    </font>
    <font>
      <sz val="9"/>
      <color theme="4"/>
      <name val="HG丸ｺﾞｼｯｸM-PRO"/>
      <family val="3"/>
      <charset val="128"/>
    </font>
    <font>
      <sz val="9"/>
      <color rgb="FF0070C0"/>
      <name val="ＭＳ Ｐ明朝"/>
      <family val="1"/>
      <charset val="128"/>
    </font>
    <font>
      <b/>
      <sz val="12"/>
      <color theme="0"/>
      <name val="ＭＳ Ｐ明朝"/>
      <family val="1"/>
      <charset val="128"/>
    </font>
    <font>
      <sz val="18"/>
      <color theme="3"/>
      <name val="游ゴシック Light"/>
      <family val="2"/>
      <charset val="128"/>
      <scheme val="major"/>
    </font>
    <font>
      <sz val="12"/>
      <color theme="1"/>
      <name val="游ゴシック"/>
      <family val="2"/>
      <charset val="128"/>
      <scheme val="minor"/>
    </font>
    <font>
      <b/>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9"/>
      <color rgb="FFFF0000"/>
      <name val="ＭＳ Ｐ明朝"/>
      <family val="1"/>
      <charset val="128"/>
    </font>
    <font>
      <sz val="7"/>
      <color rgb="FF0070C0"/>
      <name val="ＭＳ Ｐ明朝"/>
      <family val="1"/>
      <charset val="128"/>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36">
    <border>
      <left/>
      <right/>
      <top/>
      <bottom/>
      <diagonal/>
    </border>
    <border>
      <left/>
      <right style="hair">
        <color rgb="FF0070C0"/>
      </right>
      <top/>
      <bottom/>
      <diagonal/>
    </border>
    <border>
      <left style="hair">
        <color rgb="FF0070C0"/>
      </left>
      <right/>
      <top/>
      <bottom/>
      <diagonal/>
    </border>
    <border>
      <left/>
      <right/>
      <top/>
      <bottom style="hair">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6">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vertical="top" wrapText="1"/>
    </xf>
    <xf numFmtId="0" fontId="6" fillId="0" borderId="0" xfId="0" applyFont="1" applyAlignment="1">
      <alignment horizontal="right"/>
    </xf>
    <xf numFmtId="0" fontId="3"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lignment vertical="center"/>
    </xf>
    <xf numFmtId="38" fontId="4" fillId="0" borderId="0" xfId="1" applyFont="1">
      <alignment vertical="center"/>
    </xf>
    <xf numFmtId="38" fontId="4" fillId="0" borderId="4" xfId="1" applyFont="1" applyBorder="1">
      <alignment vertical="center"/>
    </xf>
    <xf numFmtId="0" fontId="13" fillId="0" borderId="4" xfId="0" applyFont="1" applyBorder="1" applyAlignment="1">
      <alignment horizontal="center" vertical="center"/>
    </xf>
    <xf numFmtId="38" fontId="13" fillId="0" borderId="4" xfId="1" applyFont="1" applyBorder="1" applyAlignment="1">
      <alignment horizontal="center" vertical="center"/>
    </xf>
    <xf numFmtId="0" fontId="13" fillId="0" borderId="4" xfId="0" applyFont="1" applyBorder="1">
      <alignment vertical="center"/>
    </xf>
    <xf numFmtId="0" fontId="4" fillId="0" borderId="0" xfId="0" applyFont="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9" xfId="0" applyFont="1" applyBorder="1" applyAlignment="1">
      <alignment horizontal="center" vertical="center"/>
    </xf>
    <xf numFmtId="38" fontId="13" fillId="0" borderId="9" xfId="1" applyFont="1" applyBorder="1" applyAlignment="1">
      <alignment horizontal="center" vertical="center"/>
    </xf>
    <xf numFmtId="38" fontId="4" fillId="0" borderId="13" xfId="1" applyFont="1" applyFill="1" applyBorder="1" applyProtection="1">
      <alignment vertical="center"/>
    </xf>
    <xf numFmtId="38" fontId="4" fillId="0" borderId="4" xfId="1" applyFont="1" applyFill="1" applyBorder="1" applyProtection="1">
      <alignment vertical="center"/>
    </xf>
    <xf numFmtId="38" fontId="4" fillId="0" borderId="18" xfId="1" applyFont="1" applyFill="1" applyBorder="1" applyProtection="1">
      <alignment vertical="center"/>
    </xf>
    <xf numFmtId="0" fontId="4" fillId="3" borderId="13" xfId="0" applyFont="1" applyFill="1" applyBorder="1" applyAlignment="1" applyProtection="1">
      <alignment horizontal="center" vertical="center"/>
      <protection locked="0"/>
    </xf>
    <xf numFmtId="38" fontId="4" fillId="3" borderId="13" xfId="1" applyFont="1" applyFill="1" applyBorder="1" applyProtection="1">
      <alignment vertical="center"/>
      <protection locked="0"/>
    </xf>
    <xf numFmtId="177" fontId="4" fillId="3" borderId="13" xfId="0" applyNumberFormat="1" applyFont="1" applyFill="1" applyBorder="1" applyProtection="1">
      <alignment vertical="center"/>
      <protection locked="0"/>
    </xf>
    <xf numFmtId="49" fontId="4" fillId="3" borderId="13"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3" borderId="4" xfId="1" applyFont="1" applyFill="1" applyBorder="1" applyProtection="1">
      <alignment vertical="center"/>
      <protection locked="0"/>
    </xf>
    <xf numFmtId="49" fontId="4" fillId="3" borderId="4"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38" fontId="4" fillId="3" borderId="18" xfId="1" applyFont="1" applyFill="1" applyBorder="1" applyProtection="1">
      <alignment vertical="center"/>
      <protection locked="0"/>
    </xf>
    <xf numFmtId="49" fontId="4" fillId="3" borderId="18"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protection locked="0"/>
    </xf>
    <xf numFmtId="176" fontId="4" fillId="0" borderId="0" xfId="0" applyNumberFormat="1" applyFont="1" applyAlignment="1">
      <alignment horizontal="center" vertical="center" shrinkToFit="1"/>
    </xf>
    <xf numFmtId="0" fontId="11" fillId="0" borderId="0" xfId="0" applyFont="1" applyAlignment="1">
      <alignment horizontal="center" vertical="center"/>
    </xf>
    <xf numFmtId="14" fontId="4" fillId="0" borderId="0" xfId="0" applyNumberFormat="1" applyFont="1" applyAlignment="1">
      <alignment horizontal="center" vertical="center" shrinkToFit="1"/>
    </xf>
    <xf numFmtId="0" fontId="4" fillId="0" borderId="0" xfId="0" applyFont="1" applyAlignment="1">
      <alignment horizontal="center" vertical="center" shrinkToFit="1"/>
    </xf>
    <xf numFmtId="38" fontId="4" fillId="0" borderId="0" xfId="1" applyFont="1" applyAlignment="1" applyProtection="1">
      <alignment horizontal="right" vertical="center" shrinkToFit="1"/>
    </xf>
    <xf numFmtId="177" fontId="4" fillId="0" borderId="0" xfId="2" applyNumberFormat="1" applyFont="1" applyAlignment="1" applyProtection="1">
      <alignment horizontal="right" vertical="center" shrinkToFit="1"/>
    </xf>
    <xf numFmtId="49" fontId="4" fillId="0" borderId="0" xfId="2" applyNumberFormat="1" applyFont="1" applyAlignment="1" applyProtection="1">
      <alignment horizontal="center" vertical="center" shrinkToFit="1"/>
    </xf>
    <xf numFmtId="38" fontId="4" fillId="0" borderId="0" xfId="1" applyFont="1" applyBorder="1" applyAlignment="1" applyProtection="1">
      <alignment vertical="center" shrinkToFit="1"/>
    </xf>
    <xf numFmtId="0" fontId="3"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vertical="center" wrapText="1"/>
    </xf>
    <xf numFmtId="38" fontId="4" fillId="0" borderId="0" xfId="1" applyFont="1" applyBorder="1" applyProtection="1">
      <alignment vertical="center"/>
    </xf>
    <xf numFmtId="0" fontId="5" fillId="0" borderId="0" xfId="0" applyFont="1" applyAlignment="1">
      <alignment vertical="top"/>
    </xf>
    <xf numFmtId="0" fontId="5" fillId="0" borderId="0" xfId="0" applyFont="1">
      <alignment vertical="center"/>
    </xf>
    <xf numFmtId="14" fontId="4" fillId="3" borderId="12" xfId="0" applyNumberFormat="1"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14" fontId="4" fillId="3" borderId="17" xfId="0" applyNumberFormat="1" applyFont="1" applyFill="1" applyBorder="1" applyAlignment="1" applyProtection="1">
      <alignment horizontal="center" vertical="center"/>
      <protection locked="0"/>
    </xf>
    <xf numFmtId="0" fontId="0" fillId="0" borderId="0" xfId="0" quotePrefix="1" applyAlignment="1">
      <alignment horizontal="right" vertical="center"/>
    </xf>
    <xf numFmtId="0" fontId="16" fillId="0" borderId="0" xfId="0" quotePrefix="1" applyFont="1" applyAlignment="1">
      <alignment horizontal="center" vertical="center"/>
    </xf>
    <xf numFmtId="0" fontId="0" fillId="0" borderId="27" xfId="0" applyBorder="1">
      <alignment vertical="center"/>
    </xf>
    <xf numFmtId="0" fontId="0" fillId="0" borderId="28" xfId="0" applyBorder="1" applyAlignment="1">
      <alignment vertical="center" wrapText="1"/>
    </xf>
    <xf numFmtId="0" fontId="17" fillId="0" borderId="29" xfId="0" applyFont="1" applyBorder="1" applyAlignment="1">
      <alignment horizontal="center" vertical="center"/>
    </xf>
    <xf numFmtId="0" fontId="0" fillId="0" borderId="30" xfId="0" applyBorder="1" applyAlignment="1">
      <alignment vertical="center" wrapText="1"/>
    </xf>
    <xf numFmtId="0" fontId="0" fillId="0" borderId="0" xfId="0" applyAlignment="1">
      <alignment vertical="center" wrapText="1"/>
    </xf>
    <xf numFmtId="0" fontId="18" fillId="0" borderId="29" xfId="0" applyFont="1" applyBorder="1" applyAlignment="1">
      <alignment horizontal="center" vertical="center" wrapText="1"/>
    </xf>
    <xf numFmtId="0" fontId="0" fillId="0" borderId="27" xfId="0" applyBorder="1" applyAlignment="1">
      <alignment vertical="center" wrapText="1"/>
    </xf>
    <xf numFmtId="0" fontId="0" fillId="0" borderId="30" xfId="0" applyBorder="1">
      <alignment vertical="center"/>
    </xf>
    <xf numFmtId="0" fontId="0" fillId="0" borderId="28" xfId="0" applyBorder="1">
      <alignment vertical="center"/>
    </xf>
    <xf numFmtId="0" fontId="0" fillId="0" borderId="29" xfId="0" applyBorder="1" applyAlignment="1">
      <alignment vertical="center" wrapText="1"/>
    </xf>
    <xf numFmtId="0" fontId="18" fillId="0" borderId="29" xfId="0" applyFont="1" applyBorder="1">
      <alignment vertical="center"/>
    </xf>
    <xf numFmtId="14" fontId="4" fillId="3" borderId="3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38" fontId="4" fillId="3" borderId="9" xfId="1" applyFont="1" applyFill="1" applyBorder="1" applyProtection="1">
      <alignment vertical="center"/>
      <protection locked="0"/>
    </xf>
    <xf numFmtId="49" fontId="4" fillId="3" borderId="9" xfId="0" applyNumberFormat="1" applyFont="1" applyFill="1" applyBorder="1" applyAlignment="1" applyProtection="1">
      <alignment horizontal="center" vertical="center"/>
      <protection locked="0"/>
    </xf>
    <xf numFmtId="38" fontId="4" fillId="0" borderId="9" xfId="1" applyFont="1" applyFill="1" applyBorder="1" applyProtection="1">
      <alignment vertical="center"/>
    </xf>
    <xf numFmtId="0" fontId="4" fillId="3" borderId="32" xfId="0" applyFont="1" applyFill="1" applyBorder="1" applyAlignment="1" applyProtection="1">
      <alignment vertical="center" wrapText="1"/>
      <protection locked="0"/>
    </xf>
    <xf numFmtId="14" fontId="4" fillId="3" borderId="33"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4" xfId="1" applyFont="1" applyFill="1" applyBorder="1" applyProtection="1">
      <alignment vertical="center"/>
      <protection locked="0"/>
    </xf>
    <xf numFmtId="49" fontId="4" fillId="3" borderId="34" xfId="0" applyNumberFormat="1" applyFont="1" applyFill="1" applyBorder="1" applyAlignment="1" applyProtection="1">
      <alignment horizontal="center" vertical="center"/>
      <protection locked="0"/>
    </xf>
    <xf numFmtId="38" fontId="4" fillId="0" borderId="34" xfId="1" applyFont="1" applyFill="1" applyBorder="1" applyProtection="1">
      <alignment vertical="center"/>
    </xf>
    <xf numFmtId="0" fontId="4" fillId="3" borderId="35" xfId="0" applyFont="1" applyFill="1" applyBorder="1" applyAlignment="1" applyProtection="1">
      <alignment vertical="center" wrapText="1"/>
      <protection locked="0"/>
    </xf>
    <xf numFmtId="0" fontId="4" fillId="0" borderId="0" xfId="2" applyNumberFormat="1" applyFont="1" applyAlignment="1" applyProtection="1">
      <alignment horizontal="center" vertical="center" shrinkToFit="1"/>
    </xf>
    <xf numFmtId="0" fontId="20" fillId="0" borderId="0" xfId="0" applyFont="1">
      <alignment vertical="center"/>
    </xf>
    <xf numFmtId="49" fontId="4" fillId="3" borderId="1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9" xfId="0" applyNumberFormat="1" applyFont="1" applyFill="1" applyBorder="1" applyAlignment="1" applyProtection="1">
      <alignment vertical="center" wrapText="1"/>
      <protection locked="0"/>
    </xf>
    <xf numFmtId="49" fontId="4" fillId="3" borderId="34" xfId="0" applyNumberFormat="1" applyFont="1" applyFill="1" applyBorder="1" applyAlignment="1" applyProtection="1">
      <alignment vertical="center" wrapText="1"/>
      <protection locked="0"/>
    </xf>
    <xf numFmtId="49" fontId="4" fillId="3" borderId="18" xfId="0" applyNumberFormat="1" applyFont="1" applyFill="1" applyBorder="1" applyAlignment="1" applyProtection="1">
      <alignmen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3" borderId="9" xfId="0" applyNumberFormat="1" applyFont="1" applyFill="1" applyBorder="1" applyAlignment="1" applyProtection="1">
      <alignment horizontal="left" vertical="center"/>
      <protection locked="0"/>
    </xf>
    <xf numFmtId="49" fontId="4" fillId="3" borderId="34"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0" fontId="21" fillId="0" borderId="0" xfId="0" applyFont="1" applyAlignment="1">
      <alignment horizontal="right"/>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38" fontId="13" fillId="0" borderId="4" xfId="1" applyFont="1" applyBorder="1" applyAlignment="1">
      <alignment horizontal="center" vertical="center"/>
    </xf>
    <xf numFmtId="38" fontId="4" fillId="0" borderId="6" xfId="1" applyFont="1" applyBorder="1" applyAlignment="1">
      <alignment vertical="center"/>
    </xf>
    <xf numFmtId="38" fontId="4" fillId="0" borderId="5" xfId="1" applyFont="1" applyBorder="1" applyAlignment="1">
      <alignment vertical="center"/>
    </xf>
    <xf numFmtId="14" fontId="4" fillId="3" borderId="10" xfId="0" applyNumberFormat="1"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protection locked="0"/>
    </xf>
    <xf numFmtId="49" fontId="4" fillId="3" borderId="20" xfId="0" applyNumberFormat="1" applyFont="1" applyFill="1" applyBorder="1" applyAlignment="1" applyProtection="1">
      <alignment vertical="center" wrapText="1"/>
      <protection locked="0"/>
    </xf>
    <xf numFmtId="49" fontId="4" fillId="3" borderId="21" xfId="0" applyNumberFormat="1" applyFont="1" applyFill="1" applyBorder="1" applyAlignment="1" applyProtection="1">
      <alignment vertical="center" wrapText="1"/>
      <protection locked="0"/>
    </xf>
    <xf numFmtId="49" fontId="4" fillId="3" borderId="22" xfId="0" applyNumberFormat="1" applyFont="1" applyFill="1" applyBorder="1" applyAlignment="1" applyProtection="1">
      <alignment vertical="center" wrapText="1"/>
      <protection locked="0"/>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shrinkToFit="1"/>
    </xf>
    <xf numFmtId="0" fontId="12"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6" fontId="7" fillId="0" borderId="1" xfId="1" applyNumberFormat="1" applyFont="1" applyBorder="1" applyAlignment="1" applyProtection="1">
      <alignment vertical="center" shrinkToFit="1"/>
    </xf>
    <xf numFmtId="6" fontId="7" fillId="0" borderId="2" xfId="1" applyNumberFormat="1" applyFont="1" applyBorder="1" applyAlignment="1" applyProtection="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177" fontId="4" fillId="3" borderId="4" xfId="0" applyNumberFormat="1" applyFont="1" applyFill="1" applyBorder="1" applyProtection="1">
      <alignment vertical="center"/>
      <protection locked="0"/>
    </xf>
    <xf numFmtId="177" fontId="4" fillId="3" borderId="9" xfId="0" applyNumberFormat="1" applyFont="1" applyFill="1" applyBorder="1" applyProtection="1">
      <alignment vertical="center"/>
      <protection locked="0"/>
    </xf>
    <xf numFmtId="177" fontId="4" fillId="3" borderId="34" xfId="0" applyNumberFormat="1" applyFont="1" applyFill="1" applyBorder="1" applyProtection="1">
      <alignment vertical="center"/>
      <protection locked="0"/>
    </xf>
    <xf numFmtId="177" fontId="4" fillId="3" borderId="18" xfId="0" applyNumberFormat="1" applyFont="1" applyFill="1" applyBorder="1" applyProtection="1">
      <alignment vertical="center"/>
      <protection locked="0"/>
    </xf>
  </cellXfs>
  <cellStyles count="3">
    <cellStyle name="パーセント" xfId="2" builtinId="5"/>
    <cellStyle name="桁区切り" xfId="1" builtinId="6"/>
    <cellStyle name="標準"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247527</xdr:rowOff>
    </xdr:from>
    <xdr:to>
      <xdr:col>2</xdr:col>
      <xdr:colOff>0</xdr:colOff>
      <xdr:row>19</xdr:row>
      <xdr:rowOff>0</xdr:rowOff>
    </xdr:to>
    <xdr:pic>
      <xdr:nvPicPr>
        <xdr:cNvPr id="2" name="図 1">
          <a:extLst>
            <a:ext uri="{FF2B5EF4-FFF2-40B4-BE49-F238E27FC236}">
              <a16:creationId xmlns:a16="http://schemas.microsoft.com/office/drawing/2014/main" id="{AA5EDD61-875F-4B6E-92AF-FF0D9D7F19E2}"/>
            </a:ext>
          </a:extLst>
        </xdr:cNvPr>
        <xdr:cNvPicPr>
          <a:picLocks noChangeAspect="1"/>
        </xdr:cNvPicPr>
      </xdr:nvPicPr>
      <xdr:blipFill rotWithShape="1">
        <a:blip xmlns:r="http://schemas.openxmlformats.org/officeDocument/2006/relationships" r:embed="rId1"/>
        <a:srcRect l="31652" t="35715" r="17608" b="19845"/>
        <a:stretch/>
      </xdr:blipFill>
      <xdr:spPr>
        <a:xfrm>
          <a:off x="68580" y="2007747"/>
          <a:ext cx="5844540" cy="2769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44C76766-410A-4145-81F2-CF4E60993E18}"/>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1530647B-F4D7-4ACB-BED4-B72C1F4A4BF2}"/>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6AB0C63A-D199-4DAA-9F90-2A224A955087}"/>
            </a:ext>
          </a:extLst>
        </xdr:cNvPr>
        <xdr:cNvSpPr/>
      </xdr:nvSpPr>
      <xdr:spPr>
        <a:xfrm>
          <a:off x="357809" y="1411357"/>
          <a:ext cx="8097078" cy="3008243"/>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CB99DCE7-1A0A-47F9-869F-812C61AC3AB4}"/>
            </a:ext>
          </a:extLst>
        </xdr:cNvPr>
        <xdr:cNvSpPr/>
      </xdr:nvSpPr>
      <xdr:spPr>
        <a:xfrm>
          <a:off x="358140" y="952500"/>
          <a:ext cx="249936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AD3CAFB9-7D60-4779-8E8C-34AEF71BED47}"/>
            </a:ext>
          </a:extLst>
        </xdr:cNvPr>
        <xdr:cNvSpPr/>
      </xdr:nvSpPr>
      <xdr:spPr>
        <a:xfrm>
          <a:off x="3444240" y="952500"/>
          <a:ext cx="1325880" cy="27432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707EAF3D-E009-4F44-8B49-F9AE1C164B31}"/>
            </a:ext>
          </a:extLst>
        </xdr:cNvPr>
        <xdr:cNvSpPr/>
      </xdr:nvSpPr>
      <xdr:spPr>
        <a:xfrm>
          <a:off x="3879669" y="661851"/>
          <a:ext cx="892628"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0DEEA054-38C2-43AB-A2CC-6EC049E9A636}"/>
            </a:ext>
          </a:extLst>
        </xdr:cNvPr>
        <xdr:cNvSpPr/>
      </xdr:nvSpPr>
      <xdr:spPr>
        <a:xfrm>
          <a:off x="4659977" y="4465984"/>
          <a:ext cx="2887136" cy="25179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A1BFFBB2-A5E6-4163-8C2C-B2F0E9D0A1E9}"/>
            </a:ext>
          </a:extLst>
        </xdr:cNvPr>
        <xdr:cNvSpPr/>
      </xdr:nvSpPr>
      <xdr:spPr>
        <a:xfrm>
          <a:off x="4776952" y="5938345"/>
          <a:ext cx="2858814" cy="257503"/>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6AB3B1B1-7B54-4339-BC8F-E283EEF87226}"/>
            </a:ext>
          </a:extLst>
        </xdr:cNvPr>
        <xdr:cNvSpPr/>
      </xdr:nvSpPr>
      <xdr:spPr>
        <a:xfrm>
          <a:off x="3287242" y="3810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8DD72E0A-2004-45DF-863F-AF360BF88308}"/>
            </a:ext>
          </a:extLst>
        </xdr:cNvPr>
        <xdr:cNvSpPr/>
      </xdr:nvSpPr>
      <xdr:spPr>
        <a:xfrm>
          <a:off x="357809" y="4465984"/>
          <a:ext cx="3405808" cy="109993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38451B74-083B-48E8-8AE0-2023750E83A3}"/>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CECFE6B8-DE63-46B8-9E3F-BADFB285E56F}"/>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F8AA796E-A942-498D-98E7-BAC8DDA5CAF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1DD203C-CDFC-4AFA-8970-90FBEC18876A}"/>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96D3E8D1-8790-4DE2-B7F5-CA455752B5D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4D555692-C916-49B3-9E43-6F95601EE7BD}"/>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89009705-5205-44DB-9E1C-B59A446DEE0F}"/>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3662EABE-81B6-4E2D-AB62-CE3386F3F591}"/>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D954C889-7C80-405C-B4EE-C1BCAF1C269E}"/>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32D22FAA-5738-4DD2-BCDD-D205AD6FC634}"/>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5075DBED-F626-476B-8D59-272047D6D19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62DE945-0ABC-47A4-A241-1BA98CACFFF3}"/>
            </a:ext>
          </a:extLst>
        </xdr:cNvPr>
        <xdr:cNvSpPr/>
      </xdr:nvSpPr>
      <xdr:spPr>
        <a:xfrm rot="5400000">
          <a:off x="-183606" y="11079796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04C5B392-6387-4C7A-8353-529C1F219776}"/>
            </a:ext>
          </a:extLst>
        </xdr:cNvPr>
        <xdr:cNvSpPr txBox="1"/>
      </xdr:nvSpPr>
      <xdr:spPr>
        <a:xfrm>
          <a:off x="47585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DE04702-CA6E-4BB3-B6BF-388A34A1DD17}"/>
            </a:ext>
          </a:extLst>
        </xdr:cNvPr>
        <xdr:cNvSpPr txBox="1"/>
      </xdr:nvSpPr>
      <xdr:spPr>
        <a:xfrm>
          <a:off x="47585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C8D6F81B-97AE-48BF-8664-22B024491867}"/>
            </a:ext>
          </a:extLst>
        </xdr:cNvPr>
        <xdr:cNvSpPr txBox="1"/>
      </xdr:nvSpPr>
      <xdr:spPr>
        <a:xfrm>
          <a:off x="7011914" y="10634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88FCF67F-3220-4D2F-9411-B295067EA219}"/>
            </a:ext>
          </a:extLst>
        </xdr:cNvPr>
        <xdr:cNvCxnSpPr/>
      </xdr:nvCxnSpPr>
      <xdr:spPr>
        <a:xfrm>
          <a:off x="153162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684E5273-D82B-4A7F-B92E-ECB5A86ABE0F}"/>
            </a:ext>
          </a:extLst>
        </xdr:cNvPr>
        <xdr:cNvCxnSpPr/>
      </xdr:nvCxnSpPr>
      <xdr:spPr>
        <a:xfrm>
          <a:off x="3878580" y="952500"/>
          <a:ext cx="0" cy="2743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F56918DB-7311-4FE8-A7AB-0E5FDC970E9D}"/>
            </a:ext>
          </a:extLst>
        </xdr:cNvPr>
        <xdr:cNvCxnSpPr/>
      </xdr:nvCxnSpPr>
      <xdr:spPr>
        <a:xfrm>
          <a:off x="3879669" y="814251"/>
          <a:ext cx="89262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B99EB2E7-8FC9-4053-84D5-E997B3375139}"/>
            </a:ext>
          </a:extLst>
        </xdr:cNvPr>
        <xdr:cNvCxnSpPr/>
      </xdr:nvCxnSpPr>
      <xdr:spPr>
        <a:xfrm>
          <a:off x="102108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4EC99EA2-97F1-4882-9ECF-DE6E2D9C1DBE}"/>
            </a:ext>
          </a:extLst>
        </xdr:cNvPr>
        <xdr:cNvCxnSpPr/>
      </xdr:nvCxnSpPr>
      <xdr:spPr>
        <a:xfrm>
          <a:off x="153162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B3688B25-433E-4007-821E-5F3340198D30}"/>
            </a:ext>
          </a:extLst>
        </xdr:cNvPr>
        <xdr:cNvCxnSpPr/>
      </xdr:nvCxnSpPr>
      <xdr:spPr>
        <a:xfrm>
          <a:off x="2270760" y="1394460"/>
          <a:ext cx="0" cy="3489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F23CDC7C-C365-41B0-B138-8596D70BAFFE}"/>
            </a:ext>
          </a:extLst>
        </xdr:cNvPr>
        <xdr:cNvCxnSpPr/>
      </xdr:nvCxnSpPr>
      <xdr:spPr>
        <a:xfrm>
          <a:off x="2858588"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C1DCC30D-CBFB-45F8-B35C-011EEC6A4D88}"/>
            </a:ext>
          </a:extLst>
        </xdr:cNvPr>
        <xdr:cNvCxnSpPr/>
      </xdr:nvCxnSpPr>
      <xdr:spPr>
        <a:xfrm>
          <a:off x="344424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C0DE1541-D70C-45BC-9E78-9A2506859443}"/>
            </a:ext>
          </a:extLst>
        </xdr:cNvPr>
        <xdr:cNvCxnSpPr/>
      </xdr:nvCxnSpPr>
      <xdr:spPr>
        <a:xfrm>
          <a:off x="1021080" y="1394460"/>
          <a:ext cx="18375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805BC5DA-A75F-494F-8CFE-1477EEC16881}"/>
            </a:ext>
          </a:extLst>
        </xdr:cNvPr>
        <xdr:cNvCxnSpPr/>
      </xdr:nvCxnSpPr>
      <xdr:spPr>
        <a:xfrm>
          <a:off x="357051" y="1516380"/>
          <a:ext cx="797922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EC66B6B9-69B5-42DC-927D-CECF99E06BD7}"/>
            </a:ext>
          </a:extLst>
        </xdr:cNvPr>
        <xdr:cNvCxnSpPr/>
      </xdr:nvCxnSpPr>
      <xdr:spPr>
        <a:xfrm>
          <a:off x="477012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21C886C1-1038-4DF3-B974-CE579D4E77E4}"/>
            </a:ext>
          </a:extLst>
        </xdr:cNvPr>
        <xdr:cNvCxnSpPr/>
      </xdr:nvCxnSpPr>
      <xdr:spPr>
        <a:xfrm>
          <a:off x="6042660"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4C20587D-F385-4318-823D-6DF81A1308E0}"/>
            </a:ext>
          </a:extLst>
        </xdr:cNvPr>
        <xdr:cNvCxnSpPr/>
      </xdr:nvCxnSpPr>
      <xdr:spPr>
        <a:xfrm>
          <a:off x="6852284" y="1272540"/>
          <a:ext cx="0" cy="36118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23D08BCB-C6F1-4DFC-B477-70F82629D974}"/>
            </a:ext>
          </a:extLst>
        </xdr:cNvPr>
        <xdr:cNvCxnSpPr/>
      </xdr:nvCxnSpPr>
      <xdr:spPr>
        <a:xfrm>
          <a:off x="7820025" y="1402080"/>
          <a:ext cx="0" cy="30099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22B8F944-25BD-4C4E-BD84-BACAB17A0BD3}"/>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4" name="直線コネクタ 43">
          <a:extLst>
            <a:ext uri="{FF2B5EF4-FFF2-40B4-BE49-F238E27FC236}">
              <a16:creationId xmlns:a16="http://schemas.microsoft.com/office/drawing/2014/main" id="{65C99FAF-4038-4A62-9A0A-9C93BF00A691}"/>
            </a:ext>
          </a:extLst>
        </xdr:cNvPr>
        <xdr:cNvCxnSpPr/>
      </xdr:nvCxnSpPr>
      <xdr:spPr>
        <a:xfrm>
          <a:off x="358140" y="255270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5" name="直線コネクタ 44">
          <a:extLst>
            <a:ext uri="{FF2B5EF4-FFF2-40B4-BE49-F238E27FC236}">
              <a16:creationId xmlns:a16="http://schemas.microsoft.com/office/drawing/2014/main" id="{D10A58D8-E9C9-41C6-8F4F-472B1158B0EF}"/>
            </a:ext>
          </a:extLst>
        </xdr:cNvPr>
        <xdr:cNvCxnSpPr/>
      </xdr:nvCxnSpPr>
      <xdr:spPr>
        <a:xfrm>
          <a:off x="358140" y="28117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6" name="直線コネクタ 45">
          <a:extLst>
            <a:ext uri="{FF2B5EF4-FFF2-40B4-BE49-F238E27FC236}">
              <a16:creationId xmlns:a16="http://schemas.microsoft.com/office/drawing/2014/main" id="{D5284FAE-3CA7-4C43-B080-68505A0998B0}"/>
            </a:ext>
          </a:extLst>
        </xdr:cNvPr>
        <xdr:cNvCxnSpPr/>
      </xdr:nvCxnSpPr>
      <xdr:spPr>
        <a:xfrm>
          <a:off x="358140" y="307086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7" name="直線コネクタ 46">
          <a:extLst>
            <a:ext uri="{FF2B5EF4-FFF2-40B4-BE49-F238E27FC236}">
              <a16:creationId xmlns:a16="http://schemas.microsoft.com/office/drawing/2014/main" id="{5B96C775-D195-46C7-9D9E-92E3B4BB3112}"/>
            </a:ext>
          </a:extLst>
        </xdr:cNvPr>
        <xdr:cNvCxnSpPr/>
      </xdr:nvCxnSpPr>
      <xdr:spPr>
        <a:xfrm>
          <a:off x="358140" y="332994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8" name="直線コネクタ 47">
          <a:extLst>
            <a:ext uri="{FF2B5EF4-FFF2-40B4-BE49-F238E27FC236}">
              <a16:creationId xmlns:a16="http://schemas.microsoft.com/office/drawing/2014/main" id="{3941EB04-8535-489A-ABE4-74A6D468922E}"/>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9" name="直線コネクタ 48">
          <a:extLst>
            <a:ext uri="{FF2B5EF4-FFF2-40B4-BE49-F238E27FC236}">
              <a16:creationId xmlns:a16="http://schemas.microsoft.com/office/drawing/2014/main" id="{E9C822BB-9A0F-4FF6-AD24-114B6556D3D0}"/>
            </a:ext>
          </a:extLst>
        </xdr:cNvPr>
        <xdr:cNvCxnSpPr/>
      </xdr:nvCxnSpPr>
      <xdr:spPr>
        <a:xfrm>
          <a:off x="358140" y="37795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50" name="直線コネクタ 49">
          <a:extLst>
            <a:ext uri="{FF2B5EF4-FFF2-40B4-BE49-F238E27FC236}">
              <a16:creationId xmlns:a16="http://schemas.microsoft.com/office/drawing/2014/main" id="{A5E02C5C-CCF2-43FF-92B1-1B87DEED89BF}"/>
            </a:ext>
          </a:extLst>
        </xdr:cNvPr>
        <xdr:cNvCxnSpPr/>
      </xdr:nvCxnSpPr>
      <xdr:spPr>
        <a:xfrm>
          <a:off x="358140" y="4107180"/>
          <a:ext cx="79781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1" name="直線コネクタ 50">
          <a:extLst>
            <a:ext uri="{FF2B5EF4-FFF2-40B4-BE49-F238E27FC236}">
              <a16:creationId xmlns:a16="http://schemas.microsoft.com/office/drawing/2014/main" id="{38CDABB9-E4A0-4A97-BA1A-37052741E647}"/>
            </a:ext>
          </a:extLst>
        </xdr:cNvPr>
        <xdr:cNvCxnSpPr/>
      </xdr:nvCxnSpPr>
      <xdr:spPr>
        <a:xfrm>
          <a:off x="358140" y="43891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2" name="直線コネクタ 51">
          <a:extLst>
            <a:ext uri="{FF2B5EF4-FFF2-40B4-BE49-F238E27FC236}">
              <a16:creationId xmlns:a16="http://schemas.microsoft.com/office/drawing/2014/main" id="{96643279-DCD3-43C6-93E8-64197854D939}"/>
            </a:ext>
          </a:extLst>
        </xdr:cNvPr>
        <xdr:cNvCxnSpPr/>
      </xdr:nvCxnSpPr>
      <xdr:spPr>
        <a:xfrm>
          <a:off x="358140" y="4693920"/>
          <a:ext cx="90678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3" name="直線コネクタ 52">
          <a:extLst>
            <a:ext uri="{FF2B5EF4-FFF2-40B4-BE49-F238E27FC236}">
              <a16:creationId xmlns:a16="http://schemas.microsoft.com/office/drawing/2014/main" id="{B22B1165-009A-40F4-A4CA-6A0E90290182}"/>
            </a:ext>
          </a:extLst>
        </xdr:cNvPr>
        <xdr:cNvCxnSpPr/>
      </xdr:nvCxnSpPr>
      <xdr:spPr>
        <a:xfrm>
          <a:off x="604266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4" name="直線コネクタ 53">
          <a:extLst>
            <a:ext uri="{FF2B5EF4-FFF2-40B4-BE49-F238E27FC236}">
              <a16:creationId xmlns:a16="http://schemas.microsoft.com/office/drawing/2014/main" id="{CC7347D6-C453-4ECB-BA44-4D3A18F6AE42}"/>
            </a:ext>
          </a:extLst>
        </xdr:cNvPr>
        <xdr:cNvCxnSpPr/>
      </xdr:nvCxnSpPr>
      <xdr:spPr>
        <a:xfrm>
          <a:off x="6858000" y="49301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5" name="直線コネクタ 54">
          <a:extLst>
            <a:ext uri="{FF2B5EF4-FFF2-40B4-BE49-F238E27FC236}">
              <a16:creationId xmlns:a16="http://schemas.microsoft.com/office/drawing/2014/main" id="{52AF22B3-5AD5-4220-A927-6D3D5CED2095}"/>
            </a:ext>
          </a:extLst>
        </xdr:cNvPr>
        <xdr:cNvCxnSpPr/>
      </xdr:nvCxnSpPr>
      <xdr:spPr>
        <a:xfrm>
          <a:off x="604266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6" name="直線コネクタ 55">
          <a:extLst>
            <a:ext uri="{FF2B5EF4-FFF2-40B4-BE49-F238E27FC236}">
              <a16:creationId xmlns:a16="http://schemas.microsoft.com/office/drawing/2014/main" id="{3668650A-4F0C-4F97-A762-7A06FC1D5F80}"/>
            </a:ext>
          </a:extLst>
        </xdr:cNvPr>
        <xdr:cNvCxnSpPr/>
      </xdr:nvCxnSpPr>
      <xdr:spPr>
        <a:xfrm>
          <a:off x="6858000" y="523494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933" name="テキスト ボックス 932">
          <a:extLst>
            <a:ext uri="{FF2B5EF4-FFF2-40B4-BE49-F238E27FC236}">
              <a16:creationId xmlns:a16="http://schemas.microsoft.com/office/drawing/2014/main" id="{70FC5D5C-0A75-4178-8D66-6DB6E5F81FE8}"/>
            </a:ext>
          </a:extLst>
        </xdr:cNvPr>
        <xdr:cNvSpPr txBox="1"/>
      </xdr:nvSpPr>
      <xdr:spPr>
        <a:xfrm>
          <a:off x="47585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935" name="直線コネクタ 934">
          <a:extLst>
            <a:ext uri="{FF2B5EF4-FFF2-40B4-BE49-F238E27FC236}">
              <a16:creationId xmlns:a16="http://schemas.microsoft.com/office/drawing/2014/main" id="{593D2287-7D40-46B1-9C20-96ACD7A93940}"/>
            </a:ext>
          </a:extLst>
        </xdr:cNvPr>
        <xdr:cNvCxnSpPr/>
      </xdr:nvCxnSpPr>
      <xdr:spPr>
        <a:xfrm>
          <a:off x="731520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936" name="直線コネクタ 935">
          <a:extLst>
            <a:ext uri="{FF2B5EF4-FFF2-40B4-BE49-F238E27FC236}">
              <a16:creationId xmlns:a16="http://schemas.microsoft.com/office/drawing/2014/main" id="{AA470A69-16A1-4E19-90C9-8DA99835D95D}"/>
            </a:ext>
          </a:extLst>
        </xdr:cNvPr>
        <xdr:cNvCxnSpPr/>
      </xdr:nvCxnSpPr>
      <xdr:spPr>
        <a:xfrm>
          <a:off x="8130540" y="5433060"/>
          <a:ext cx="0" cy="25908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939" name="直線コネクタ 938">
          <a:extLst>
            <a:ext uri="{FF2B5EF4-FFF2-40B4-BE49-F238E27FC236}">
              <a16:creationId xmlns:a16="http://schemas.microsoft.com/office/drawing/2014/main" id="{BB04664A-0D65-4EFB-8916-ECF5ADF9935C}"/>
            </a:ext>
          </a:extLst>
        </xdr:cNvPr>
        <xdr:cNvCxnSpPr/>
      </xdr:nvCxnSpPr>
      <xdr:spPr>
        <a:xfrm>
          <a:off x="7320455"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940" name="直線コネクタ 939">
          <a:extLst>
            <a:ext uri="{FF2B5EF4-FFF2-40B4-BE49-F238E27FC236}">
              <a16:creationId xmlns:a16="http://schemas.microsoft.com/office/drawing/2014/main" id="{4D57A806-8ABE-4992-AED6-323544B9EE14}"/>
            </a:ext>
          </a:extLst>
        </xdr:cNvPr>
        <xdr:cNvCxnSpPr/>
      </xdr:nvCxnSpPr>
      <xdr:spPr>
        <a:xfrm>
          <a:off x="8135007" y="5423338"/>
          <a:ext cx="0" cy="25750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941" name="四角形: 角を丸くする 940">
          <a:extLst>
            <a:ext uri="{FF2B5EF4-FFF2-40B4-BE49-F238E27FC236}">
              <a16:creationId xmlns:a16="http://schemas.microsoft.com/office/drawing/2014/main" id="{BA0D76E8-08CE-4CD1-9FA6-06C136611247}"/>
            </a:ext>
          </a:extLst>
        </xdr:cNvPr>
        <xdr:cNvSpPr/>
      </xdr:nvSpPr>
      <xdr:spPr>
        <a:xfrm>
          <a:off x="4776952" y="5680840"/>
          <a:ext cx="2858814" cy="51500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942" name="直線コネクタ 941">
          <a:extLst>
            <a:ext uri="{FF2B5EF4-FFF2-40B4-BE49-F238E27FC236}">
              <a16:creationId xmlns:a16="http://schemas.microsoft.com/office/drawing/2014/main" id="{5939CBA2-E80C-4786-8F6E-2FB58567061E}"/>
            </a:ext>
          </a:extLst>
        </xdr:cNvPr>
        <xdr:cNvCxnSpPr/>
      </xdr:nvCxnSpPr>
      <xdr:spPr>
        <a:xfrm>
          <a:off x="6048703" y="5633545"/>
          <a:ext cx="2317531"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43" name="直線コネクタ 42">
          <a:extLst>
            <a:ext uri="{FF2B5EF4-FFF2-40B4-BE49-F238E27FC236}">
              <a16:creationId xmlns:a16="http://schemas.microsoft.com/office/drawing/2014/main" id="{497A2222-AAC2-4C43-B947-2FFB477125D1}"/>
            </a:ext>
          </a:extLst>
        </xdr:cNvPr>
        <xdr:cNvCxnSpPr/>
      </xdr:nvCxnSpPr>
      <xdr:spPr>
        <a:xfrm>
          <a:off x="7654834" y="1415143"/>
          <a:ext cx="0" cy="302187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1402" name="四角形: 角を丸くする 1401">
          <a:extLst>
            <a:ext uri="{FF2B5EF4-FFF2-40B4-BE49-F238E27FC236}">
              <a16:creationId xmlns:a16="http://schemas.microsoft.com/office/drawing/2014/main" id="{85C2DB69-79F9-4E7E-A93D-CC31A8598085}"/>
            </a:ext>
          </a:extLst>
        </xdr:cNvPr>
        <xdr:cNvSpPr/>
      </xdr:nvSpPr>
      <xdr:spPr>
        <a:xfrm>
          <a:off x="5158740" y="505097"/>
          <a:ext cx="33147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1403" name="四角形: 角を丸くする 1402">
          <a:extLst>
            <a:ext uri="{FF2B5EF4-FFF2-40B4-BE49-F238E27FC236}">
              <a16:creationId xmlns:a16="http://schemas.microsoft.com/office/drawing/2014/main" id="{741BF39E-BB84-4EC6-B989-D0B0095496A3}"/>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1404" name="四角形: 角を丸くする 1403">
          <a:extLst>
            <a:ext uri="{FF2B5EF4-FFF2-40B4-BE49-F238E27FC236}">
              <a16:creationId xmlns:a16="http://schemas.microsoft.com/office/drawing/2014/main" id="{52C1EF50-C579-41B6-B025-B8F9144E937A}"/>
            </a:ext>
          </a:extLst>
        </xdr:cNvPr>
        <xdr:cNvSpPr/>
      </xdr:nvSpPr>
      <xdr:spPr>
        <a:xfrm>
          <a:off x="358140" y="1402080"/>
          <a:ext cx="8991600" cy="36804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1406" name="四角形: 角を丸くする 1405">
          <a:extLst>
            <a:ext uri="{FF2B5EF4-FFF2-40B4-BE49-F238E27FC236}">
              <a16:creationId xmlns:a16="http://schemas.microsoft.com/office/drawing/2014/main" id="{F1DB65D7-D5D4-4DF4-881E-22F7A68CF0E5}"/>
            </a:ext>
          </a:extLst>
        </xdr:cNvPr>
        <xdr:cNvSpPr/>
      </xdr:nvSpPr>
      <xdr:spPr>
        <a:xfrm>
          <a:off x="3474720" y="1104900"/>
          <a:ext cx="16306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1407" name="四角形: 角を丸くする 1406">
          <a:extLst>
            <a:ext uri="{FF2B5EF4-FFF2-40B4-BE49-F238E27FC236}">
              <a16:creationId xmlns:a16="http://schemas.microsoft.com/office/drawing/2014/main" id="{F5D8C4BD-09D6-4511-83DB-F9301DBD7D37}"/>
            </a:ext>
          </a:extLst>
        </xdr:cNvPr>
        <xdr:cNvSpPr/>
      </xdr:nvSpPr>
      <xdr:spPr>
        <a:xfrm>
          <a:off x="4137660" y="655320"/>
          <a:ext cx="9677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1408" name="四角形: 角を丸くする 1407">
          <a:extLst>
            <a:ext uri="{FF2B5EF4-FFF2-40B4-BE49-F238E27FC236}">
              <a16:creationId xmlns:a16="http://schemas.microsoft.com/office/drawing/2014/main" id="{A7286A59-9E09-4569-ACBB-5DA0C8DC8A16}"/>
            </a:ext>
          </a:extLst>
        </xdr:cNvPr>
        <xdr:cNvSpPr/>
      </xdr:nvSpPr>
      <xdr:spPr>
        <a:xfrm>
          <a:off x="5107238" y="5128261"/>
          <a:ext cx="32595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1410" name="四角形: 角を丸くする 1409">
          <a:extLst>
            <a:ext uri="{FF2B5EF4-FFF2-40B4-BE49-F238E27FC236}">
              <a16:creationId xmlns:a16="http://schemas.microsoft.com/office/drawing/2014/main" id="{B66F7753-81AB-4758-9938-AA8834A92860}"/>
            </a:ext>
          </a:extLst>
        </xdr:cNvPr>
        <xdr:cNvSpPr/>
      </xdr:nvSpPr>
      <xdr:spPr>
        <a:xfrm>
          <a:off x="3287242" y="6076950"/>
          <a:ext cx="250632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32</xdr:row>
      <xdr:rowOff>230457</xdr:rowOff>
    </xdr:from>
    <xdr:ext cx="860400" cy="153170"/>
    <xdr:sp macro="" textlink="">
      <xdr:nvSpPr>
        <xdr:cNvPr id="1412" name="テキスト ボックス 1411">
          <a:extLst>
            <a:ext uri="{FF2B5EF4-FFF2-40B4-BE49-F238E27FC236}">
              <a16:creationId xmlns:a16="http://schemas.microsoft.com/office/drawing/2014/main" id="{40C601BE-4008-4FC7-BF85-35B78E33C385}"/>
            </a:ext>
          </a:extLst>
        </xdr:cNvPr>
        <xdr:cNvSpPr txBox="1"/>
      </xdr:nvSpPr>
      <xdr:spPr>
        <a:xfrm>
          <a:off x="8532033" y="6715340"/>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1413" name="直線コネクタ 1412">
          <a:extLst>
            <a:ext uri="{FF2B5EF4-FFF2-40B4-BE49-F238E27FC236}">
              <a16:creationId xmlns:a16="http://schemas.microsoft.com/office/drawing/2014/main" id="{8B7F92AB-D17C-4CC9-8FB5-3CCEF4B111A7}"/>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1414" name="二等辺三角形 1413">
          <a:extLst>
            <a:ext uri="{FF2B5EF4-FFF2-40B4-BE49-F238E27FC236}">
              <a16:creationId xmlns:a16="http://schemas.microsoft.com/office/drawing/2014/main" id="{690AE405-7B4B-4207-BB56-995F391EF902}"/>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1415" name="テキスト ボックス 1414">
          <a:extLst>
            <a:ext uri="{FF2B5EF4-FFF2-40B4-BE49-F238E27FC236}">
              <a16:creationId xmlns:a16="http://schemas.microsoft.com/office/drawing/2014/main" id="{30AABAB2-DD24-470F-94AE-7232DCE16CDC}"/>
            </a:ext>
          </a:extLst>
        </xdr:cNvPr>
        <xdr:cNvSpPr txBox="1"/>
      </xdr:nvSpPr>
      <xdr:spPr>
        <a:xfrm>
          <a:off x="52157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1416" name="テキスト ボックス 1415">
          <a:extLst>
            <a:ext uri="{FF2B5EF4-FFF2-40B4-BE49-F238E27FC236}">
              <a16:creationId xmlns:a16="http://schemas.microsoft.com/office/drawing/2014/main" id="{B357D683-F780-4A4A-BF13-508A927ABB45}"/>
            </a:ext>
          </a:extLst>
        </xdr:cNvPr>
        <xdr:cNvSpPr txBox="1"/>
      </xdr:nvSpPr>
      <xdr:spPr>
        <a:xfrm>
          <a:off x="52157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1417" name="テキスト ボックス 1416">
          <a:extLst>
            <a:ext uri="{FF2B5EF4-FFF2-40B4-BE49-F238E27FC236}">
              <a16:creationId xmlns:a16="http://schemas.microsoft.com/office/drawing/2014/main" id="{4B00C20A-258C-4073-AC14-1A850BE883A9}"/>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1419" name="直線コネクタ 1418">
          <a:extLst>
            <a:ext uri="{FF2B5EF4-FFF2-40B4-BE49-F238E27FC236}">
              <a16:creationId xmlns:a16="http://schemas.microsoft.com/office/drawing/2014/main" id="{A0E89AA5-C26A-4F05-A5B2-74894D37A126}"/>
            </a:ext>
          </a:extLst>
        </xdr:cNvPr>
        <xdr:cNvCxnSpPr/>
      </xdr:nvCxnSpPr>
      <xdr:spPr>
        <a:xfrm>
          <a:off x="41376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1420" name="直線コネクタ 1419">
          <a:extLst>
            <a:ext uri="{FF2B5EF4-FFF2-40B4-BE49-F238E27FC236}">
              <a16:creationId xmlns:a16="http://schemas.microsoft.com/office/drawing/2014/main" id="{38144724-A385-4201-A3A4-9590255F9457}"/>
            </a:ext>
          </a:extLst>
        </xdr:cNvPr>
        <xdr:cNvCxnSpPr/>
      </xdr:nvCxnSpPr>
      <xdr:spPr>
        <a:xfrm>
          <a:off x="4137660" y="807720"/>
          <a:ext cx="9677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1421" name="直線コネクタ 1420">
          <a:extLst>
            <a:ext uri="{FF2B5EF4-FFF2-40B4-BE49-F238E27FC236}">
              <a16:creationId xmlns:a16="http://schemas.microsoft.com/office/drawing/2014/main" id="{6CABD925-6241-47F2-917F-EDB6D38413CB}"/>
            </a:ext>
          </a:extLst>
        </xdr:cNvPr>
        <xdr:cNvCxnSpPr/>
      </xdr:nvCxnSpPr>
      <xdr:spPr>
        <a:xfrm>
          <a:off x="10591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1422" name="直線コネクタ 1421">
          <a:extLst>
            <a:ext uri="{FF2B5EF4-FFF2-40B4-BE49-F238E27FC236}">
              <a16:creationId xmlns:a16="http://schemas.microsoft.com/office/drawing/2014/main" id="{74FECA04-3592-4501-9D69-B50E76204E94}"/>
            </a:ext>
          </a:extLst>
        </xdr:cNvPr>
        <xdr:cNvCxnSpPr/>
      </xdr:nvCxnSpPr>
      <xdr:spPr>
        <a:xfrm>
          <a:off x="160782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1423" name="直線コネクタ 1422">
          <a:extLst>
            <a:ext uri="{FF2B5EF4-FFF2-40B4-BE49-F238E27FC236}">
              <a16:creationId xmlns:a16="http://schemas.microsoft.com/office/drawing/2014/main" id="{AC5F8ADD-99BE-4536-9D42-5D53048BC29C}"/>
            </a:ext>
          </a:extLst>
        </xdr:cNvPr>
        <xdr:cNvCxnSpPr/>
      </xdr:nvCxnSpPr>
      <xdr:spPr>
        <a:xfrm>
          <a:off x="2423160" y="1524000"/>
          <a:ext cx="0" cy="35585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1424" name="直線コネクタ 1423">
          <a:extLst>
            <a:ext uri="{FF2B5EF4-FFF2-40B4-BE49-F238E27FC236}">
              <a16:creationId xmlns:a16="http://schemas.microsoft.com/office/drawing/2014/main" id="{384F5980-8902-4780-8901-B168B30B6BD2}"/>
            </a:ext>
          </a:extLst>
        </xdr:cNvPr>
        <xdr:cNvCxnSpPr/>
      </xdr:nvCxnSpPr>
      <xdr:spPr>
        <a:xfrm>
          <a:off x="2972888"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1425" name="直線コネクタ 1424">
          <a:extLst>
            <a:ext uri="{FF2B5EF4-FFF2-40B4-BE49-F238E27FC236}">
              <a16:creationId xmlns:a16="http://schemas.microsoft.com/office/drawing/2014/main" id="{5FE0EF0C-31D4-4AAB-A445-4BF6E9DF5815}"/>
            </a:ext>
          </a:extLst>
        </xdr:cNvPr>
        <xdr:cNvCxnSpPr/>
      </xdr:nvCxnSpPr>
      <xdr:spPr>
        <a:xfrm>
          <a:off x="347472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1426" name="直線コネクタ 1425">
          <a:extLst>
            <a:ext uri="{FF2B5EF4-FFF2-40B4-BE49-F238E27FC236}">
              <a16:creationId xmlns:a16="http://schemas.microsoft.com/office/drawing/2014/main" id="{F5975F0B-4515-4882-8269-CC2B0E1BC749}"/>
            </a:ext>
          </a:extLst>
        </xdr:cNvPr>
        <xdr:cNvCxnSpPr/>
      </xdr:nvCxnSpPr>
      <xdr:spPr>
        <a:xfrm>
          <a:off x="1059180" y="1524000"/>
          <a:ext cx="19137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1427" name="直線コネクタ 1426">
          <a:extLst>
            <a:ext uri="{FF2B5EF4-FFF2-40B4-BE49-F238E27FC236}">
              <a16:creationId xmlns:a16="http://schemas.microsoft.com/office/drawing/2014/main" id="{2DEA5AB4-0E1A-4E46-8C3E-5C510B67D794}"/>
            </a:ext>
          </a:extLst>
        </xdr:cNvPr>
        <xdr:cNvCxnSpPr/>
      </xdr:nvCxnSpPr>
      <xdr:spPr>
        <a:xfrm>
          <a:off x="357051" y="1645920"/>
          <a:ext cx="89926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1428" name="直線コネクタ 1427">
          <a:extLst>
            <a:ext uri="{FF2B5EF4-FFF2-40B4-BE49-F238E27FC236}">
              <a16:creationId xmlns:a16="http://schemas.microsoft.com/office/drawing/2014/main" id="{2F4D6102-9687-4EA1-AE3D-D5EB398BD69E}"/>
            </a:ext>
          </a:extLst>
        </xdr:cNvPr>
        <xdr:cNvCxnSpPr/>
      </xdr:nvCxnSpPr>
      <xdr:spPr>
        <a:xfrm>
          <a:off x="510540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1429" name="直線コネクタ 1428">
          <a:extLst>
            <a:ext uri="{FF2B5EF4-FFF2-40B4-BE49-F238E27FC236}">
              <a16:creationId xmlns:a16="http://schemas.microsoft.com/office/drawing/2014/main" id="{FDE5B868-D66C-4337-98C8-A5C97996FF71}"/>
            </a:ext>
          </a:extLst>
        </xdr:cNvPr>
        <xdr:cNvCxnSpPr/>
      </xdr:nvCxnSpPr>
      <xdr:spPr>
        <a:xfrm>
          <a:off x="681228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1430" name="直線コネクタ 1429">
          <a:extLst>
            <a:ext uri="{FF2B5EF4-FFF2-40B4-BE49-F238E27FC236}">
              <a16:creationId xmlns:a16="http://schemas.microsoft.com/office/drawing/2014/main" id="{24B79EA9-249A-40CC-82B2-14E6586C566D}"/>
            </a:ext>
          </a:extLst>
        </xdr:cNvPr>
        <xdr:cNvCxnSpPr/>
      </xdr:nvCxnSpPr>
      <xdr:spPr>
        <a:xfrm>
          <a:off x="7621904"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1431" name="直線コネクタ 1430">
          <a:extLst>
            <a:ext uri="{FF2B5EF4-FFF2-40B4-BE49-F238E27FC236}">
              <a16:creationId xmlns:a16="http://schemas.microsoft.com/office/drawing/2014/main" id="{2DB5CED5-1F5A-4076-A9EE-72C7D305AD34}"/>
            </a:ext>
          </a:extLst>
        </xdr:cNvPr>
        <xdr:cNvCxnSpPr/>
      </xdr:nvCxnSpPr>
      <xdr:spPr>
        <a:xfrm>
          <a:off x="8536305"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1432" name="直線コネクタ 1431">
          <a:extLst>
            <a:ext uri="{FF2B5EF4-FFF2-40B4-BE49-F238E27FC236}">
              <a16:creationId xmlns:a16="http://schemas.microsoft.com/office/drawing/2014/main" id="{DD8F226F-2600-492A-A78F-61763F75BFC5}"/>
            </a:ext>
          </a:extLst>
        </xdr:cNvPr>
        <xdr:cNvCxnSpPr/>
      </xdr:nvCxnSpPr>
      <xdr:spPr>
        <a:xfrm>
          <a:off x="358140" y="19583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1433" name="直線コネクタ 1432">
          <a:extLst>
            <a:ext uri="{FF2B5EF4-FFF2-40B4-BE49-F238E27FC236}">
              <a16:creationId xmlns:a16="http://schemas.microsoft.com/office/drawing/2014/main" id="{1F39D59F-2663-4EDF-ACA5-B2E535D55A9B}"/>
            </a:ext>
          </a:extLst>
        </xdr:cNvPr>
        <xdr:cNvCxnSpPr/>
      </xdr:nvCxnSpPr>
      <xdr:spPr>
        <a:xfrm>
          <a:off x="358140" y="22707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1434" name="直線コネクタ 1433">
          <a:extLst>
            <a:ext uri="{FF2B5EF4-FFF2-40B4-BE49-F238E27FC236}">
              <a16:creationId xmlns:a16="http://schemas.microsoft.com/office/drawing/2014/main" id="{97404BDD-2223-4628-8FEC-EA1BF6625781}"/>
            </a:ext>
          </a:extLst>
        </xdr:cNvPr>
        <xdr:cNvCxnSpPr/>
      </xdr:nvCxnSpPr>
      <xdr:spPr>
        <a:xfrm>
          <a:off x="358140" y="25831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1435" name="直線コネクタ 1434">
          <a:extLst>
            <a:ext uri="{FF2B5EF4-FFF2-40B4-BE49-F238E27FC236}">
              <a16:creationId xmlns:a16="http://schemas.microsoft.com/office/drawing/2014/main" id="{7A9AE744-04AD-416C-909F-57318E0863FF}"/>
            </a:ext>
          </a:extLst>
        </xdr:cNvPr>
        <xdr:cNvCxnSpPr/>
      </xdr:nvCxnSpPr>
      <xdr:spPr>
        <a:xfrm>
          <a:off x="358140" y="28956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1436" name="直線コネクタ 1435">
          <a:extLst>
            <a:ext uri="{FF2B5EF4-FFF2-40B4-BE49-F238E27FC236}">
              <a16:creationId xmlns:a16="http://schemas.microsoft.com/office/drawing/2014/main" id="{29ECF7E6-454C-4420-8C30-AE62F0031D7C}"/>
            </a:ext>
          </a:extLst>
        </xdr:cNvPr>
        <xdr:cNvCxnSpPr/>
      </xdr:nvCxnSpPr>
      <xdr:spPr>
        <a:xfrm>
          <a:off x="358140" y="32080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1437" name="直線コネクタ 1436">
          <a:extLst>
            <a:ext uri="{FF2B5EF4-FFF2-40B4-BE49-F238E27FC236}">
              <a16:creationId xmlns:a16="http://schemas.microsoft.com/office/drawing/2014/main" id="{2B41AD1F-A71B-4553-8BB7-AD395986A6CE}"/>
            </a:ext>
          </a:extLst>
        </xdr:cNvPr>
        <xdr:cNvCxnSpPr/>
      </xdr:nvCxnSpPr>
      <xdr:spPr>
        <a:xfrm>
          <a:off x="358140" y="352044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1438" name="直線コネクタ 1437">
          <a:extLst>
            <a:ext uri="{FF2B5EF4-FFF2-40B4-BE49-F238E27FC236}">
              <a16:creationId xmlns:a16="http://schemas.microsoft.com/office/drawing/2014/main" id="{9D03FC12-D6CE-4E33-9049-628FEF8783F7}"/>
            </a:ext>
          </a:extLst>
        </xdr:cNvPr>
        <xdr:cNvCxnSpPr/>
      </xdr:nvCxnSpPr>
      <xdr:spPr>
        <a:xfrm>
          <a:off x="358140" y="383286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1439" name="直線コネクタ 1438">
          <a:extLst>
            <a:ext uri="{FF2B5EF4-FFF2-40B4-BE49-F238E27FC236}">
              <a16:creationId xmlns:a16="http://schemas.microsoft.com/office/drawing/2014/main" id="{447D9C42-0E83-47EC-8A41-C39CD307F20A}"/>
            </a:ext>
          </a:extLst>
        </xdr:cNvPr>
        <xdr:cNvCxnSpPr/>
      </xdr:nvCxnSpPr>
      <xdr:spPr>
        <a:xfrm>
          <a:off x="358140" y="414528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1440" name="直線コネクタ 1439">
          <a:extLst>
            <a:ext uri="{FF2B5EF4-FFF2-40B4-BE49-F238E27FC236}">
              <a16:creationId xmlns:a16="http://schemas.microsoft.com/office/drawing/2014/main" id="{B435697E-5606-4BDC-B6C8-01CBAD0CCAEB}"/>
            </a:ext>
          </a:extLst>
        </xdr:cNvPr>
        <xdr:cNvCxnSpPr/>
      </xdr:nvCxnSpPr>
      <xdr:spPr>
        <a:xfrm>
          <a:off x="358140" y="445770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1441" name="直線コネクタ 1440">
          <a:extLst>
            <a:ext uri="{FF2B5EF4-FFF2-40B4-BE49-F238E27FC236}">
              <a16:creationId xmlns:a16="http://schemas.microsoft.com/office/drawing/2014/main" id="{E4AF5187-3CD1-49A2-B893-8A78D02EE71F}"/>
            </a:ext>
          </a:extLst>
        </xdr:cNvPr>
        <xdr:cNvCxnSpPr/>
      </xdr:nvCxnSpPr>
      <xdr:spPr>
        <a:xfrm>
          <a:off x="358140" y="4770120"/>
          <a:ext cx="89916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1442" name="直線コネクタ 1441">
          <a:extLst>
            <a:ext uri="{FF2B5EF4-FFF2-40B4-BE49-F238E27FC236}">
              <a16:creationId xmlns:a16="http://schemas.microsoft.com/office/drawing/2014/main" id="{EAC1CD4F-9BC1-4CBF-BE5E-DCA0E96D60CC}"/>
            </a:ext>
          </a:extLst>
        </xdr:cNvPr>
        <xdr:cNvCxnSpPr/>
      </xdr:nvCxnSpPr>
      <xdr:spPr>
        <a:xfrm>
          <a:off x="681228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443" name="直線コネクタ 1442">
          <a:extLst>
            <a:ext uri="{FF2B5EF4-FFF2-40B4-BE49-F238E27FC236}">
              <a16:creationId xmlns:a16="http://schemas.microsoft.com/office/drawing/2014/main" id="{4ED769C8-030D-45F2-8DDD-5B6FCFC80EFE}"/>
            </a:ext>
          </a:extLst>
        </xdr:cNvPr>
        <xdr:cNvCxnSpPr/>
      </xdr:nvCxnSpPr>
      <xdr:spPr>
        <a:xfrm>
          <a:off x="7627620" y="51282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447" name="テキスト ボックス 1446">
          <a:extLst>
            <a:ext uri="{FF2B5EF4-FFF2-40B4-BE49-F238E27FC236}">
              <a16:creationId xmlns:a16="http://schemas.microsoft.com/office/drawing/2014/main" id="{2D0C1608-882A-4D1B-998B-E7931140E29F}"/>
            </a:ext>
          </a:extLst>
        </xdr:cNvPr>
        <xdr:cNvSpPr txBox="1"/>
      </xdr:nvSpPr>
      <xdr:spPr>
        <a:xfrm>
          <a:off x="52157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454" name="直線コネクタ 1453">
          <a:extLst>
            <a:ext uri="{FF2B5EF4-FFF2-40B4-BE49-F238E27FC236}">
              <a16:creationId xmlns:a16="http://schemas.microsoft.com/office/drawing/2014/main" id="{79A22563-5654-4824-86BB-966A11E6C9F4}"/>
            </a:ext>
          </a:extLst>
        </xdr:cNvPr>
        <xdr:cNvCxnSpPr/>
      </xdr:nvCxnSpPr>
      <xdr:spPr>
        <a:xfrm>
          <a:off x="8366760" y="1402080"/>
          <a:ext cx="0" cy="3680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467" name="二等辺三角形 1466">
          <a:extLst>
            <a:ext uri="{FF2B5EF4-FFF2-40B4-BE49-F238E27FC236}">
              <a16:creationId xmlns:a16="http://schemas.microsoft.com/office/drawing/2014/main" id="{D6E39BE1-F319-4934-8BC3-CB11BE9DC511}"/>
            </a:ext>
          </a:extLst>
        </xdr:cNvPr>
        <xdr:cNvSpPr/>
      </xdr:nvSpPr>
      <xdr:spPr>
        <a:xfrm rot="5400000">
          <a:off x="18986" y="937024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19" name="二等辺三角形 1518">
          <a:extLst>
            <a:ext uri="{FF2B5EF4-FFF2-40B4-BE49-F238E27FC236}">
              <a16:creationId xmlns:a16="http://schemas.microsoft.com/office/drawing/2014/main" id="{6805500F-EF71-4C31-9049-F0DB06D95710}"/>
            </a:ext>
          </a:extLst>
        </xdr:cNvPr>
        <xdr:cNvSpPr/>
      </xdr:nvSpPr>
      <xdr:spPr>
        <a:xfrm rot="5400000">
          <a:off x="18986" y="1564150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571" name="二等辺三角形 1570">
          <a:extLst>
            <a:ext uri="{FF2B5EF4-FFF2-40B4-BE49-F238E27FC236}">
              <a16:creationId xmlns:a16="http://schemas.microsoft.com/office/drawing/2014/main" id="{588B516D-F11D-4C4C-B661-5E565F8332CC}"/>
            </a:ext>
          </a:extLst>
        </xdr:cNvPr>
        <xdr:cNvSpPr/>
      </xdr:nvSpPr>
      <xdr:spPr>
        <a:xfrm rot="5400000">
          <a:off x="18986" y="2191276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42" name="直線コネクタ 41">
          <a:extLst>
            <a:ext uri="{FF2B5EF4-FFF2-40B4-BE49-F238E27FC236}">
              <a16:creationId xmlns:a16="http://schemas.microsoft.com/office/drawing/2014/main" id="{35B7575B-FC55-435F-BB0F-FFABAB9059C7}"/>
            </a:ext>
          </a:extLst>
        </xdr:cNvPr>
        <xdr:cNvCxnSpPr/>
      </xdr:nvCxnSpPr>
      <xdr:spPr>
        <a:xfrm>
          <a:off x="243840" y="10728960"/>
          <a:ext cx="92583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57" name="直線コネクタ 56">
          <a:extLst>
            <a:ext uri="{FF2B5EF4-FFF2-40B4-BE49-F238E27FC236}">
              <a16:creationId xmlns:a16="http://schemas.microsoft.com/office/drawing/2014/main" id="{0175E7C1-AE40-4788-9C2D-E5D5E0EB24AB}"/>
            </a:ext>
          </a:extLst>
        </xdr:cNvPr>
        <xdr:cNvCxnSpPr/>
      </xdr:nvCxnSpPr>
      <xdr:spPr>
        <a:xfrm>
          <a:off x="167640" y="10416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58" name="直線コネクタ 57">
          <a:extLst>
            <a:ext uri="{FF2B5EF4-FFF2-40B4-BE49-F238E27FC236}">
              <a16:creationId xmlns:a16="http://schemas.microsoft.com/office/drawing/2014/main" id="{F450B52A-8976-4A57-836E-994B21BFB0AD}"/>
            </a:ext>
          </a:extLst>
        </xdr:cNvPr>
        <xdr:cNvCxnSpPr/>
      </xdr:nvCxnSpPr>
      <xdr:spPr>
        <a:xfrm>
          <a:off x="167640" y="10728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59" name="直線コネクタ 58">
          <a:extLst>
            <a:ext uri="{FF2B5EF4-FFF2-40B4-BE49-F238E27FC236}">
              <a16:creationId xmlns:a16="http://schemas.microsoft.com/office/drawing/2014/main" id="{6FF846A2-A3C3-46D1-AFFB-D3CCA9A40B92}"/>
            </a:ext>
          </a:extLst>
        </xdr:cNvPr>
        <xdr:cNvCxnSpPr/>
      </xdr:nvCxnSpPr>
      <xdr:spPr>
        <a:xfrm>
          <a:off x="681228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60" name="直線コネクタ 59">
          <a:extLst>
            <a:ext uri="{FF2B5EF4-FFF2-40B4-BE49-F238E27FC236}">
              <a16:creationId xmlns:a16="http://schemas.microsoft.com/office/drawing/2014/main" id="{0BC69058-29BE-448A-BA24-E60C0E5E049E}"/>
            </a:ext>
          </a:extLst>
        </xdr:cNvPr>
        <xdr:cNvCxnSpPr/>
      </xdr:nvCxnSpPr>
      <xdr:spPr>
        <a:xfrm>
          <a:off x="7627620" y="62255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61" name="直線コネクタ 60">
          <a:extLst>
            <a:ext uri="{FF2B5EF4-FFF2-40B4-BE49-F238E27FC236}">
              <a16:creationId xmlns:a16="http://schemas.microsoft.com/office/drawing/2014/main" id="{89BA3A35-9173-4AA1-9C76-D5BC70FEDF61}"/>
            </a:ext>
          </a:extLst>
        </xdr:cNvPr>
        <xdr:cNvCxnSpPr/>
      </xdr:nvCxnSpPr>
      <xdr:spPr>
        <a:xfrm>
          <a:off x="5729451" y="622554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62" name="四角形: 角を丸くする 61">
          <a:extLst>
            <a:ext uri="{FF2B5EF4-FFF2-40B4-BE49-F238E27FC236}">
              <a16:creationId xmlns:a16="http://schemas.microsoft.com/office/drawing/2014/main" id="{F054DE02-4A81-4644-97F3-E822D0DBF940}"/>
            </a:ext>
          </a:extLst>
        </xdr:cNvPr>
        <xdr:cNvSpPr/>
      </xdr:nvSpPr>
      <xdr:spPr>
        <a:xfrm>
          <a:off x="5047706" y="6760028"/>
          <a:ext cx="3432265" cy="855618"/>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63" name="四角形: 角を丸くする 62">
          <a:extLst>
            <a:ext uri="{FF2B5EF4-FFF2-40B4-BE49-F238E27FC236}">
              <a16:creationId xmlns:a16="http://schemas.microsoft.com/office/drawing/2014/main" id="{68F9BB3F-6085-4E8F-949C-DA50AB6B75D6}"/>
            </a:ext>
          </a:extLst>
        </xdr:cNvPr>
        <xdr:cNvSpPr/>
      </xdr:nvSpPr>
      <xdr:spPr>
        <a:xfrm>
          <a:off x="8543109" y="6748054"/>
          <a:ext cx="860400" cy="867592"/>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611" name="四角形: 角を丸くする 1610">
          <a:extLst>
            <a:ext uri="{FF2B5EF4-FFF2-40B4-BE49-F238E27FC236}">
              <a16:creationId xmlns:a16="http://schemas.microsoft.com/office/drawing/2014/main" id="{F79678E8-47A8-492A-8CBA-3ECB65C41644}"/>
            </a:ext>
          </a:extLst>
        </xdr:cNvPr>
        <xdr:cNvSpPr/>
      </xdr:nvSpPr>
      <xdr:spPr>
        <a:xfrm>
          <a:off x="169817" y="7663543"/>
          <a:ext cx="9339943" cy="463296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612" name="四角形: 角を丸くする 1611">
          <a:extLst>
            <a:ext uri="{FF2B5EF4-FFF2-40B4-BE49-F238E27FC236}">
              <a16:creationId xmlns:a16="http://schemas.microsoft.com/office/drawing/2014/main" id="{C6ED11EA-5EEB-4516-9F11-6F325ED5D230}"/>
            </a:ext>
          </a:extLst>
        </xdr:cNvPr>
        <xdr:cNvSpPr/>
      </xdr:nvSpPr>
      <xdr:spPr>
        <a:xfrm>
          <a:off x="3248297" y="7363097"/>
          <a:ext cx="1746069" cy="2525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613" name="四角形: 角を丸くする 1612">
          <a:extLst>
            <a:ext uri="{FF2B5EF4-FFF2-40B4-BE49-F238E27FC236}">
              <a16:creationId xmlns:a16="http://schemas.microsoft.com/office/drawing/2014/main" id="{5AB8F81D-A24A-4CDA-ACEE-1E58D9ECD666}"/>
            </a:ext>
          </a:extLst>
        </xdr:cNvPr>
        <xdr:cNvSpPr/>
      </xdr:nvSpPr>
      <xdr:spPr>
        <a:xfrm>
          <a:off x="3988526" y="6910251"/>
          <a:ext cx="1005840" cy="40573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614" name="四角形: 角を丸くする 1613">
          <a:extLst>
            <a:ext uri="{FF2B5EF4-FFF2-40B4-BE49-F238E27FC236}">
              <a16:creationId xmlns:a16="http://schemas.microsoft.com/office/drawing/2014/main" id="{DA258DFF-679A-49B5-A667-0DBCB094863C}"/>
            </a:ext>
          </a:extLst>
        </xdr:cNvPr>
        <xdr:cNvSpPr/>
      </xdr:nvSpPr>
      <xdr:spPr>
        <a:xfrm>
          <a:off x="4996204" y="12344401"/>
          <a:ext cx="3377087" cy="2525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615" name="四角形: 角を丸くする 1614">
          <a:extLst>
            <a:ext uri="{FF2B5EF4-FFF2-40B4-BE49-F238E27FC236}">
              <a16:creationId xmlns:a16="http://schemas.microsoft.com/office/drawing/2014/main" id="{E776E257-056A-405C-824A-DF4967B0107E}"/>
            </a:ext>
          </a:extLst>
        </xdr:cNvPr>
        <xdr:cNvSpPr/>
      </xdr:nvSpPr>
      <xdr:spPr>
        <a:xfrm>
          <a:off x="3298672" y="122682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60</xdr:row>
      <xdr:rowOff>230457</xdr:rowOff>
    </xdr:from>
    <xdr:ext cx="860400" cy="153170"/>
    <xdr:sp macro="" textlink="">
      <xdr:nvSpPr>
        <xdr:cNvPr id="1616" name="テキスト ボックス 1615">
          <a:extLst>
            <a:ext uri="{FF2B5EF4-FFF2-40B4-BE49-F238E27FC236}">
              <a16:creationId xmlns:a16="http://schemas.microsoft.com/office/drawing/2014/main" id="{FE3EFF85-12A9-482A-BDF8-0A667CB66313}"/>
            </a:ext>
          </a:extLst>
        </xdr:cNvPr>
        <xdr:cNvSpPr txBox="1"/>
      </xdr:nvSpPr>
      <xdr:spPr>
        <a:xfrm>
          <a:off x="8539090" y="6757531"/>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617" name="直線コネクタ 1616">
          <a:extLst>
            <a:ext uri="{FF2B5EF4-FFF2-40B4-BE49-F238E27FC236}">
              <a16:creationId xmlns:a16="http://schemas.microsoft.com/office/drawing/2014/main" id="{E6989E8D-B55E-49D0-A47C-4CB64EB5B993}"/>
            </a:ext>
          </a:extLst>
        </xdr:cNvPr>
        <xdr:cNvCxnSpPr/>
      </xdr:nvCxnSpPr>
      <xdr:spPr>
        <a:xfrm>
          <a:off x="8543109" y="6914605"/>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618" name="二等辺三角形 1617">
          <a:extLst>
            <a:ext uri="{FF2B5EF4-FFF2-40B4-BE49-F238E27FC236}">
              <a16:creationId xmlns:a16="http://schemas.microsoft.com/office/drawing/2014/main" id="{2B81BA05-A250-4489-9D81-1794781BB862}"/>
            </a:ext>
          </a:extLst>
        </xdr:cNvPr>
        <xdr:cNvSpPr/>
      </xdr:nvSpPr>
      <xdr:spPr>
        <a:xfrm rot="5400000">
          <a:off x="18986" y="9364801"/>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619" name="テキスト ボックス 1618">
          <a:extLst>
            <a:ext uri="{FF2B5EF4-FFF2-40B4-BE49-F238E27FC236}">
              <a16:creationId xmlns:a16="http://schemas.microsoft.com/office/drawing/2014/main" id="{5C97C3B7-83E2-483B-8DFC-64BCF925E5CB}"/>
            </a:ext>
          </a:extLst>
        </xdr:cNvPr>
        <xdr:cNvSpPr txBox="1"/>
      </xdr:nvSpPr>
      <xdr:spPr>
        <a:xfrm>
          <a:off x="5104728" y="7117535"/>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620" name="テキスト ボックス 1619">
          <a:extLst>
            <a:ext uri="{FF2B5EF4-FFF2-40B4-BE49-F238E27FC236}">
              <a16:creationId xmlns:a16="http://schemas.microsoft.com/office/drawing/2014/main" id="{16D712A6-0488-4E75-A3BC-C5C5D93371AB}"/>
            </a:ext>
          </a:extLst>
        </xdr:cNvPr>
        <xdr:cNvSpPr txBox="1"/>
      </xdr:nvSpPr>
      <xdr:spPr>
        <a:xfrm>
          <a:off x="5104728" y="7428108"/>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621" name="テキスト ボックス 1620">
          <a:extLst>
            <a:ext uri="{FF2B5EF4-FFF2-40B4-BE49-F238E27FC236}">
              <a16:creationId xmlns:a16="http://schemas.microsoft.com/office/drawing/2014/main" id="{ABCD2ECD-745E-4C66-87EF-11AA0EA2CDC4}"/>
            </a:ext>
          </a:extLst>
        </xdr:cNvPr>
        <xdr:cNvSpPr txBox="1"/>
      </xdr:nvSpPr>
      <xdr:spPr>
        <a:xfrm>
          <a:off x="7852291" y="7311897"/>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622" name="直線コネクタ 1621">
          <a:extLst>
            <a:ext uri="{FF2B5EF4-FFF2-40B4-BE49-F238E27FC236}">
              <a16:creationId xmlns:a16="http://schemas.microsoft.com/office/drawing/2014/main" id="{A340604C-424D-4B78-BCFB-1A92464730DE}"/>
            </a:ext>
          </a:extLst>
        </xdr:cNvPr>
        <xdr:cNvCxnSpPr/>
      </xdr:nvCxnSpPr>
      <xdr:spPr>
        <a:xfrm>
          <a:off x="3988526" y="7363097"/>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623" name="直線コネクタ 1622">
          <a:extLst>
            <a:ext uri="{FF2B5EF4-FFF2-40B4-BE49-F238E27FC236}">
              <a16:creationId xmlns:a16="http://schemas.microsoft.com/office/drawing/2014/main" id="{BC8A8FC7-6D49-41A8-8477-D8EB9FCEAAFB}"/>
            </a:ext>
          </a:extLst>
        </xdr:cNvPr>
        <xdr:cNvCxnSpPr/>
      </xdr:nvCxnSpPr>
      <xdr:spPr>
        <a:xfrm>
          <a:off x="3988526" y="7062651"/>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624" name="直線コネクタ 1623">
          <a:extLst>
            <a:ext uri="{FF2B5EF4-FFF2-40B4-BE49-F238E27FC236}">
              <a16:creationId xmlns:a16="http://schemas.microsoft.com/office/drawing/2014/main" id="{7A7C51E2-8F22-4464-B65B-3DD51A2EB1D4}"/>
            </a:ext>
          </a:extLst>
        </xdr:cNvPr>
        <xdr:cNvCxnSpPr/>
      </xdr:nvCxnSpPr>
      <xdr:spPr>
        <a:xfrm>
          <a:off x="87085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625" name="直線コネクタ 1624">
          <a:extLst>
            <a:ext uri="{FF2B5EF4-FFF2-40B4-BE49-F238E27FC236}">
              <a16:creationId xmlns:a16="http://schemas.microsoft.com/office/drawing/2014/main" id="{61CDF30C-E3F0-46EA-B95F-AB6DFB79441B}"/>
            </a:ext>
          </a:extLst>
        </xdr:cNvPr>
        <xdr:cNvCxnSpPr/>
      </xdr:nvCxnSpPr>
      <xdr:spPr>
        <a:xfrm>
          <a:off x="1419497"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626" name="直線コネクタ 1625">
          <a:extLst>
            <a:ext uri="{FF2B5EF4-FFF2-40B4-BE49-F238E27FC236}">
              <a16:creationId xmlns:a16="http://schemas.microsoft.com/office/drawing/2014/main" id="{AE85DA62-6DDB-48F1-AED8-75613AA2CDE9}"/>
            </a:ext>
          </a:extLst>
        </xdr:cNvPr>
        <xdr:cNvCxnSpPr/>
      </xdr:nvCxnSpPr>
      <xdr:spPr>
        <a:xfrm>
          <a:off x="2233749" y="7785463"/>
          <a:ext cx="0" cy="4511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627" name="直線コネクタ 1626">
          <a:extLst>
            <a:ext uri="{FF2B5EF4-FFF2-40B4-BE49-F238E27FC236}">
              <a16:creationId xmlns:a16="http://schemas.microsoft.com/office/drawing/2014/main" id="{5E2B9005-1F84-4090-8A4B-12004252272C}"/>
            </a:ext>
          </a:extLst>
        </xdr:cNvPr>
        <xdr:cNvCxnSpPr/>
      </xdr:nvCxnSpPr>
      <xdr:spPr>
        <a:xfrm>
          <a:off x="274537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628" name="直線コネクタ 1627">
          <a:extLst>
            <a:ext uri="{FF2B5EF4-FFF2-40B4-BE49-F238E27FC236}">
              <a16:creationId xmlns:a16="http://schemas.microsoft.com/office/drawing/2014/main" id="{16F11FF5-7567-4EB2-9715-2DAF1EC3B139}"/>
            </a:ext>
          </a:extLst>
        </xdr:cNvPr>
        <xdr:cNvCxnSpPr/>
      </xdr:nvCxnSpPr>
      <xdr:spPr>
        <a:xfrm>
          <a:off x="3248297"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629" name="直線コネクタ 1628">
          <a:extLst>
            <a:ext uri="{FF2B5EF4-FFF2-40B4-BE49-F238E27FC236}">
              <a16:creationId xmlns:a16="http://schemas.microsoft.com/office/drawing/2014/main" id="{91E0E6FA-4350-4D84-AA65-35914F1FDC9A}"/>
            </a:ext>
          </a:extLst>
        </xdr:cNvPr>
        <xdr:cNvCxnSpPr/>
      </xdr:nvCxnSpPr>
      <xdr:spPr>
        <a:xfrm>
          <a:off x="870857" y="7785463"/>
          <a:ext cx="187452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630" name="直線コネクタ 1629">
          <a:extLst>
            <a:ext uri="{FF2B5EF4-FFF2-40B4-BE49-F238E27FC236}">
              <a16:creationId xmlns:a16="http://schemas.microsoft.com/office/drawing/2014/main" id="{CB1E905F-2704-4FA0-BD5C-B01D52613402}"/>
            </a:ext>
          </a:extLst>
        </xdr:cNvPr>
        <xdr:cNvCxnSpPr/>
      </xdr:nvCxnSpPr>
      <xdr:spPr>
        <a:xfrm>
          <a:off x="166551" y="7907383"/>
          <a:ext cx="934320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631" name="直線コネクタ 1630">
          <a:extLst>
            <a:ext uri="{FF2B5EF4-FFF2-40B4-BE49-F238E27FC236}">
              <a16:creationId xmlns:a16="http://schemas.microsoft.com/office/drawing/2014/main" id="{F7FB7028-3082-4279-9BCC-F99F40F7C62D}"/>
            </a:ext>
          </a:extLst>
        </xdr:cNvPr>
        <xdr:cNvCxnSpPr/>
      </xdr:nvCxnSpPr>
      <xdr:spPr>
        <a:xfrm>
          <a:off x="4994366"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76" name="直線コネクタ 1375">
          <a:extLst>
            <a:ext uri="{FF2B5EF4-FFF2-40B4-BE49-F238E27FC236}">
              <a16:creationId xmlns:a16="http://schemas.microsoft.com/office/drawing/2014/main" id="{CCCD7F10-40E9-4AE9-9359-33F64B81EBC3}"/>
            </a:ext>
          </a:extLst>
        </xdr:cNvPr>
        <xdr:cNvCxnSpPr/>
      </xdr:nvCxnSpPr>
      <xdr:spPr>
        <a:xfrm>
          <a:off x="681881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77" name="直線コネクタ 1376">
          <a:extLst>
            <a:ext uri="{FF2B5EF4-FFF2-40B4-BE49-F238E27FC236}">
              <a16:creationId xmlns:a16="http://schemas.microsoft.com/office/drawing/2014/main" id="{D9742562-D717-40B6-8724-24772DCFEC10}"/>
            </a:ext>
          </a:extLst>
        </xdr:cNvPr>
        <xdr:cNvCxnSpPr/>
      </xdr:nvCxnSpPr>
      <xdr:spPr>
        <a:xfrm>
          <a:off x="7628435"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8" name="直線コネクタ 1377">
          <a:extLst>
            <a:ext uri="{FF2B5EF4-FFF2-40B4-BE49-F238E27FC236}">
              <a16:creationId xmlns:a16="http://schemas.microsoft.com/office/drawing/2014/main" id="{1D39F8D0-A234-445B-8EEE-DF0A6CE5CE5E}"/>
            </a:ext>
          </a:extLst>
        </xdr:cNvPr>
        <xdr:cNvCxnSpPr/>
      </xdr:nvCxnSpPr>
      <xdr:spPr>
        <a:xfrm>
          <a:off x="8545014"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79" name="直線コネクタ 1378">
          <a:extLst>
            <a:ext uri="{FF2B5EF4-FFF2-40B4-BE49-F238E27FC236}">
              <a16:creationId xmlns:a16="http://schemas.microsoft.com/office/drawing/2014/main" id="{78560CCE-7019-4057-83C9-B06100050932}"/>
            </a:ext>
          </a:extLst>
        </xdr:cNvPr>
        <xdr:cNvCxnSpPr/>
      </xdr:nvCxnSpPr>
      <xdr:spPr>
        <a:xfrm>
          <a:off x="169817" y="822089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80" name="直線コネクタ 1379">
          <a:extLst>
            <a:ext uri="{FF2B5EF4-FFF2-40B4-BE49-F238E27FC236}">
              <a16:creationId xmlns:a16="http://schemas.microsoft.com/office/drawing/2014/main" id="{5A4022C9-F703-4C78-A1CD-627D8346810E}"/>
            </a:ext>
          </a:extLst>
        </xdr:cNvPr>
        <xdr:cNvCxnSpPr/>
      </xdr:nvCxnSpPr>
      <xdr:spPr>
        <a:xfrm>
          <a:off x="169817" y="853440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381" name="直線コネクタ 1380">
          <a:extLst>
            <a:ext uri="{FF2B5EF4-FFF2-40B4-BE49-F238E27FC236}">
              <a16:creationId xmlns:a16="http://schemas.microsoft.com/office/drawing/2014/main" id="{E5E5660C-711D-467E-AC50-C2822BF10EE7}"/>
            </a:ext>
          </a:extLst>
        </xdr:cNvPr>
        <xdr:cNvCxnSpPr/>
      </xdr:nvCxnSpPr>
      <xdr:spPr>
        <a:xfrm>
          <a:off x="169817" y="884790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382" name="直線コネクタ 1381">
          <a:extLst>
            <a:ext uri="{FF2B5EF4-FFF2-40B4-BE49-F238E27FC236}">
              <a16:creationId xmlns:a16="http://schemas.microsoft.com/office/drawing/2014/main" id="{DB149828-C21C-4759-AAA7-48157E598527}"/>
            </a:ext>
          </a:extLst>
        </xdr:cNvPr>
        <xdr:cNvCxnSpPr/>
      </xdr:nvCxnSpPr>
      <xdr:spPr>
        <a:xfrm>
          <a:off x="169817" y="916141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383" name="直線コネクタ 1382">
          <a:extLst>
            <a:ext uri="{FF2B5EF4-FFF2-40B4-BE49-F238E27FC236}">
              <a16:creationId xmlns:a16="http://schemas.microsoft.com/office/drawing/2014/main" id="{4577A12D-34AB-480D-9AD2-FB2E841D822F}"/>
            </a:ext>
          </a:extLst>
        </xdr:cNvPr>
        <xdr:cNvCxnSpPr/>
      </xdr:nvCxnSpPr>
      <xdr:spPr>
        <a:xfrm>
          <a:off x="169817" y="947492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384" name="直線コネクタ 1383">
          <a:extLst>
            <a:ext uri="{FF2B5EF4-FFF2-40B4-BE49-F238E27FC236}">
              <a16:creationId xmlns:a16="http://schemas.microsoft.com/office/drawing/2014/main" id="{88AD5B85-3092-4527-9FD7-845639DFB0AC}"/>
            </a:ext>
          </a:extLst>
        </xdr:cNvPr>
        <xdr:cNvCxnSpPr/>
      </xdr:nvCxnSpPr>
      <xdr:spPr>
        <a:xfrm>
          <a:off x="169817" y="978843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385" name="直線コネクタ 1384">
          <a:extLst>
            <a:ext uri="{FF2B5EF4-FFF2-40B4-BE49-F238E27FC236}">
              <a16:creationId xmlns:a16="http://schemas.microsoft.com/office/drawing/2014/main" id="{74B7E0DA-3022-45EC-BCB3-50E378AB2ED4}"/>
            </a:ext>
          </a:extLst>
        </xdr:cNvPr>
        <xdr:cNvCxnSpPr/>
      </xdr:nvCxnSpPr>
      <xdr:spPr>
        <a:xfrm>
          <a:off x="169817" y="10101943"/>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386" name="直線コネクタ 1385">
          <a:extLst>
            <a:ext uri="{FF2B5EF4-FFF2-40B4-BE49-F238E27FC236}">
              <a16:creationId xmlns:a16="http://schemas.microsoft.com/office/drawing/2014/main" id="{3BACE8E9-5988-4F42-871C-D1C7E77A7624}"/>
            </a:ext>
          </a:extLst>
        </xdr:cNvPr>
        <xdr:cNvCxnSpPr/>
      </xdr:nvCxnSpPr>
      <xdr:spPr>
        <a:xfrm>
          <a:off x="169817" y="11042469"/>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387" name="直線コネクタ 1386">
          <a:extLst>
            <a:ext uri="{FF2B5EF4-FFF2-40B4-BE49-F238E27FC236}">
              <a16:creationId xmlns:a16="http://schemas.microsoft.com/office/drawing/2014/main" id="{EE1E3524-1111-46E9-8B43-68EE1E058789}"/>
            </a:ext>
          </a:extLst>
        </xdr:cNvPr>
        <xdr:cNvCxnSpPr/>
      </xdr:nvCxnSpPr>
      <xdr:spPr>
        <a:xfrm>
          <a:off x="169817" y="11669486"/>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388" name="直線コネクタ 1387">
          <a:extLst>
            <a:ext uri="{FF2B5EF4-FFF2-40B4-BE49-F238E27FC236}">
              <a16:creationId xmlns:a16="http://schemas.microsoft.com/office/drawing/2014/main" id="{F1EEBFFF-384A-45BC-A609-291183C5DD45}"/>
            </a:ext>
          </a:extLst>
        </xdr:cNvPr>
        <xdr:cNvCxnSpPr/>
      </xdr:nvCxnSpPr>
      <xdr:spPr>
        <a:xfrm>
          <a:off x="169817" y="11982994"/>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389" name="直線コネクタ 1388">
          <a:extLst>
            <a:ext uri="{FF2B5EF4-FFF2-40B4-BE49-F238E27FC236}">
              <a16:creationId xmlns:a16="http://schemas.microsoft.com/office/drawing/2014/main" id="{E0216F8C-B81F-4ACF-9830-60A6FBDF7EB4}"/>
            </a:ext>
          </a:extLst>
        </xdr:cNvPr>
        <xdr:cNvCxnSpPr/>
      </xdr:nvCxnSpPr>
      <xdr:spPr>
        <a:xfrm>
          <a:off x="6818811"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390" name="直線コネクタ 1389">
          <a:extLst>
            <a:ext uri="{FF2B5EF4-FFF2-40B4-BE49-F238E27FC236}">
              <a16:creationId xmlns:a16="http://schemas.microsoft.com/office/drawing/2014/main" id="{6D622903-02C3-46CA-B290-FABBCB1738CA}"/>
            </a:ext>
          </a:extLst>
        </xdr:cNvPr>
        <xdr:cNvCxnSpPr/>
      </xdr:nvCxnSpPr>
      <xdr:spPr>
        <a:xfrm>
          <a:off x="7633063" y="12344400"/>
          <a:ext cx="0" cy="2525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391" name="テキスト ボックス 1390">
          <a:extLst>
            <a:ext uri="{FF2B5EF4-FFF2-40B4-BE49-F238E27FC236}">
              <a16:creationId xmlns:a16="http://schemas.microsoft.com/office/drawing/2014/main" id="{1B2060D4-46F0-4374-9C83-35FED3614505}"/>
            </a:ext>
          </a:extLst>
        </xdr:cNvPr>
        <xdr:cNvSpPr txBox="1"/>
      </xdr:nvSpPr>
      <xdr:spPr>
        <a:xfrm>
          <a:off x="5104729" y="6835093"/>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392" name="直線コネクタ 1391">
          <a:extLst>
            <a:ext uri="{FF2B5EF4-FFF2-40B4-BE49-F238E27FC236}">
              <a16:creationId xmlns:a16="http://schemas.microsoft.com/office/drawing/2014/main" id="{3E94F6E2-77D0-411B-9CD6-89322DF24795}"/>
            </a:ext>
          </a:extLst>
        </xdr:cNvPr>
        <xdr:cNvCxnSpPr/>
      </xdr:nvCxnSpPr>
      <xdr:spPr>
        <a:xfrm>
          <a:off x="8373291" y="7663543"/>
          <a:ext cx="0" cy="46329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393" name="直線コネクタ 1392">
          <a:extLst>
            <a:ext uri="{FF2B5EF4-FFF2-40B4-BE49-F238E27FC236}">
              <a16:creationId xmlns:a16="http://schemas.microsoft.com/office/drawing/2014/main" id="{5151E231-225D-4A9A-B7B0-C0D6FA03BCF3}"/>
            </a:ext>
          </a:extLst>
        </xdr:cNvPr>
        <xdr:cNvCxnSpPr/>
      </xdr:nvCxnSpPr>
      <xdr:spPr>
        <a:xfrm>
          <a:off x="169817" y="11355977"/>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394" name="直線コネクタ 1393">
          <a:extLst>
            <a:ext uri="{FF2B5EF4-FFF2-40B4-BE49-F238E27FC236}">
              <a16:creationId xmlns:a16="http://schemas.microsoft.com/office/drawing/2014/main" id="{290CB167-3817-44C4-AAD9-45B822AA31C1}"/>
            </a:ext>
          </a:extLst>
        </xdr:cNvPr>
        <xdr:cNvCxnSpPr/>
      </xdr:nvCxnSpPr>
      <xdr:spPr>
        <a:xfrm>
          <a:off x="169817" y="10415451"/>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395" name="直線コネクタ 1394">
          <a:extLst>
            <a:ext uri="{FF2B5EF4-FFF2-40B4-BE49-F238E27FC236}">
              <a16:creationId xmlns:a16="http://schemas.microsoft.com/office/drawing/2014/main" id="{987B8EB9-3F3B-407A-933D-7BD3863A6FA1}"/>
            </a:ext>
          </a:extLst>
        </xdr:cNvPr>
        <xdr:cNvCxnSpPr/>
      </xdr:nvCxnSpPr>
      <xdr:spPr>
        <a:xfrm>
          <a:off x="169817" y="10728960"/>
          <a:ext cx="933994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396" name="四角形: 角を丸くする 1395">
          <a:extLst>
            <a:ext uri="{FF2B5EF4-FFF2-40B4-BE49-F238E27FC236}">
              <a16:creationId xmlns:a16="http://schemas.microsoft.com/office/drawing/2014/main" id="{4E935643-DA3E-4D24-B1FF-945C2F0C3ADC}"/>
            </a:ext>
          </a:extLst>
        </xdr:cNvPr>
        <xdr:cNvSpPr/>
      </xdr:nvSpPr>
      <xdr:spPr>
        <a:xfrm>
          <a:off x="5039678" y="13165727"/>
          <a:ext cx="3425190" cy="85507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397" name="四角形: 角を丸くする 1396">
          <a:extLst>
            <a:ext uri="{FF2B5EF4-FFF2-40B4-BE49-F238E27FC236}">
              <a16:creationId xmlns:a16="http://schemas.microsoft.com/office/drawing/2014/main" id="{3223D4C3-8614-4DE3-A36B-E43A551031B9}"/>
            </a:ext>
          </a:extLst>
        </xdr:cNvPr>
        <xdr:cNvSpPr/>
      </xdr:nvSpPr>
      <xdr:spPr>
        <a:xfrm>
          <a:off x="8524875" y="13155930"/>
          <a:ext cx="860400" cy="86487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398" name="四角形: 角を丸くする 1397">
          <a:extLst>
            <a:ext uri="{FF2B5EF4-FFF2-40B4-BE49-F238E27FC236}">
              <a16:creationId xmlns:a16="http://schemas.microsoft.com/office/drawing/2014/main" id="{C3EF7CFB-8C12-4B6E-BCBC-653E36CA2F85}"/>
            </a:ext>
          </a:extLst>
        </xdr:cNvPr>
        <xdr:cNvSpPr/>
      </xdr:nvSpPr>
      <xdr:spPr>
        <a:xfrm>
          <a:off x="166688" y="14068425"/>
          <a:ext cx="9324975" cy="464820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399" name="四角形: 角を丸くする 1398">
          <a:extLst>
            <a:ext uri="{FF2B5EF4-FFF2-40B4-BE49-F238E27FC236}">
              <a16:creationId xmlns:a16="http://schemas.microsoft.com/office/drawing/2014/main" id="{DF4D48B0-0A9C-47B9-AF85-2919CDC283B4}"/>
            </a:ext>
          </a:extLst>
        </xdr:cNvPr>
        <xdr:cNvSpPr/>
      </xdr:nvSpPr>
      <xdr:spPr>
        <a:xfrm>
          <a:off x="3243263" y="13768388"/>
          <a:ext cx="1743075"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400" name="四角形: 角を丸くする 1399">
          <a:extLst>
            <a:ext uri="{FF2B5EF4-FFF2-40B4-BE49-F238E27FC236}">
              <a16:creationId xmlns:a16="http://schemas.microsoft.com/office/drawing/2014/main" id="{660E7E0F-6B32-408F-B714-7BEE0E3C7695}"/>
            </a:ext>
          </a:extLst>
        </xdr:cNvPr>
        <xdr:cNvSpPr/>
      </xdr:nvSpPr>
      <xdr:spPr>
        <a:xfrm>
          <a:off x="3981450" y="13315950"/>
          <a:ext cx="1004888" cy="405601"/>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401" name="四角形: 角を丸くする 1400">
          <a:extLst>
            <a:ext uri="{FF2B5EF4-FFF2-40B4-BE49-F238E27FC236}">
              <a16:creationId xmlns:a16="http://schemas.microsoft.com/office/drawing/2014/main" id="{CE7BA1F1-1759-458C-B324-D611B2CFE33F}"/>
            </a:ext>
          </a:extLst>
        </xdr:cNvPr>
        <xdr:cNvSpPr/>
      </xdr:nvSpPr>
      <xdr:spPr>
        <a:xfrm>
          <a:off x="4988176" y="18764251"/>
          <a:ext cx="3370012" cy="252412"/>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405" name="四角形: 角を丸くする 1404">
          <a:extLst>
            <a:ext uri="{FF2B5EF4-FFF2-40B4-BE49-F238E27FC236}">
              <a16:creationId xmlns:a16="http://schemas.microsoft.com/office/drawing/2014/main" id="{75FCA0F3-C9A4-4B97-83F6-1B063B0D46C6}"/>
            </a:ext>
          </a:extLst>
        </xdr:cNvPr>
        <xdr:cNvSpPr/>
      </xdr:nvSpPr>
      <xdr:spPr>
        <a:xfrm>
          <a:off x="3298672" y="1845945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88</xdr:row>
      <xdr:rowOff>230457</xdr:rowOff>
    </xdr:from>
    <xdr:ext cx="860400" cy="153170"/>
    <xdr:sp macro="" textlink="">
      <xdr:nvSpPr>
        <xdr:cNvPr id="928" name="テキスト ボックス 927">
          <a:extLst>
            <a:ext uri="{FF2B5EF4-FFF2-40B4-BE49-F238E27FC236}">
              <a16:creationId xmlns:a16="http://schemas.microsoft.com/office/drawing/2014/main" id="{FDE4FF7B-4A06-4214-BC60-B3258A8DF0CD}"/>
            </a:ext>
          </a:extLst>
        </xdr:cNvPr>
        <xdr:cNvSpPr txBox="1"/>
      </xdr:nvSpPr>
      <xdr:spPr>
        <a:xfrm>
          <a:off x="8523987" y="1316540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929" name="直線コネクタ 928">
          <a:extLst>
            <a:ext uri="{FF2B5EF4-FFF2-40B4-BE49-F238E27FC236}">
              <a16:creationId xmlns:a16="http://schemas.microsoft.com/office/drawing/2014/main" id="{78A34AB9-BC1E-4384-92D6-875A7CF3CE85}"/>
            </a:ext>
          </a:extLst>
        </xdr:cNvPr>
        <xdr:cNvCxnSpPr/>
      </xdr:nvCxnSpPr>
      <xdr:spPr>
        <a:xfrm>
          <a:off x="8524875" y="1332030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930" name="二等辺三角形 929">
          <a:extLst>
            <a:ext uri="{FF2B5EF4-FFF2-40B4-BE49-F238E27FC236}">
              <a16:creationId xmlns:a16="http://schemas.microsoft.com/office/drawing/2014/main" id="{478F8294-C3BD-4CE0-9D49-96B2D1AA1ACA}"/>
            </a:ext>
          </a:extLst>
        </xdr:cNvPr>
        <xdr:cNvSpPr/>
      </xdr:nvSpPr>
      <xdr:spPr>
        <a:xfrm rot="5400000">
          <a:off x="18986" y="1577675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931" name="テキスト ボックス 930">
          <a:extLst>
            <a:ext uri="{FF2B5EF4-FFF2-40B4-BE49-F238E27FC236}">
              <a16:creationId xmlns:a16="http://schemas.microsoft.com/office/drawing/2014/main" id="{3DD542FA-2A53-4190-A14F-D1A5AC133B30}"/>
            </a:ext>
          </a:extLst>
        </xdr:cNvPr>
        <xdr:cNvSpPr txBox="1"/>
      </xdr:nvSpPr>
      <xdr:spPr>
        <a:xfrm>
          <a:off x="5096700" y="1352323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934" name="テキスト ボックス 933">
          <a:extLst>
            <a:ext uri="{FF2B5EF4-FFF2-40B4-BE49-F238E27FC236}">
              <a16:creationId xmlns:a16="http://schemas.microsoft.com/office/drawing/2014/main" id="{952E12D7-1CF4-4C33-844B-B68AEFE5D2EA}"/>
            </a:ext>
          </a:extLst>
        </xdr:cNvPr>
        <xdr:cNvSpPr txBox="1"/>
      </xdr:nvSpPr>
      <xdr:spPr>
        <a:xfrm>
          <a:off x="5096700" y="13833399"/>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937" name="テキスト ボックス 936">
          <a:extLst>
            <a:ext uri="{FF2B5EF4-FFF2-40B4-BE49-F238E27FC236}">
              <a16:creationId xmlns:a16="http://schemas.microsoft.com/office/drawing/2014/main" id="{9A226B58-4143-4F0E-BFBB-5AA41C890807}"/>
            </a:ext>
          </a:extLst>
        </xdr:cNvPr>
        <xdr:cNvSpPr txBox="1"/>
      </xdr:nvSpPr>
      <xdr:spPr>
        <a:xfrm>
          <a:off x="7839228" y="1371759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938" name="直線コネクタ 937">
          <a:extLst>
            <a:ext uri="{FF2B5EF4-FFF2-40B4-BE49-F238E27FC236}">
              <a16:creationId xmlns:a16="http://schemas.microsoft.com/office/drawing/2014/main" id="{636BF5F1-BC51-4BBD-8129-032258D9357E}"/>
            </a:ext>
          </a:extLst>
        </xdr:cNvPr>
        <xdr:cNvCxnSpPr/>
      </xdr:nvCxnSpPr>
      <xdr:spPr>
        <a:xfrm>
          <a:off x="3981450" y="13768388"/>
          <a:ext cx="0" cy="2524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943" name="直線コネクタ 942">
          <a:extLst>
            <a:ext uri="{FF2B5EF4-FFF2-40B4-BE49-F238E27FC236}">
              <a16:creationId xmlns:a16="http://schemas.microsoft.com/office/drawing/2014/main" id="{684E48A2-CAC5-45A4-9EF5-95D9FE22DE67}"/>
            </a:ext>
          </a:extLst>
        </xdr:cNvPr>
        <xdr:cNvCxnSpPr/>
      </xdr:nvCxnSpPr>
      <xdr:spPr>
        <a:xfrm>
          <a:off x="3981450" y="13468350"/>
          <a:ext cx="100488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944" name="直線コネクタ 943">
          <a:extLst>
            <a:ext uri="{FF2B5EF4-FFF2-40B4-BE49-F238E27FC236}">
              <a16:creationId xmlns:a16="http://schemas.microsoft.com/office/drawing/2014/main" id="{0789C02F-71CC-412D-877D-20B1520A5732}"/>
            </a:ext>
          </a:extLst>
        </xdr:cNvPr>
        <xdr:cNvCxnSpPr/>
      </xdr:nvCxnSpPr>
      <xdr:spPr>
        <a:xfrm>
          <a:off x="866775"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945" name="直線コネクタ 944">
          <a:extLst>
            <a:ext uri="{FF2B5EF4-FFF2-40B4-BE49-F238E27FC236}">
              <a16:creationId xmlns:a16="http://schemas.microsoft.com/office/drawing/2014/main" id="{CDD1AD8F-CF50-4599-A1F9-A512C7D45D7B}"/>
            </a:ext>
          </a:extLst>
        </xdr:cNvPr>
        <xdr:cNvCxnSpPr/>
      </xdr:nvCxnSpPr>
      <xdr:spPr>
        <a:xfrm>
          <a:off x="1414463"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946" name="直線コネクタ 945">
          <a:extLst>
            <a:ext uri="{FF2B5EF4-FFF2-40B4-BE49-F238E27FC236}">
              <a16:creationId xmlns:a16="http://schemas.microsoft.com/office/drawing/2014/main" id="{0422E57C-82C0-4DFB-8D1D-0714AAD544BA}"/>
            </a:ext>
          </a:extLst>
        </xdr:cNvPr>
        <xdr:cNvCxnSpPr/>
      </xdr:nvCxnSpPr>
      <xdr:spPr>
        <a:xfrm>
          <a:off x="2228850" y="14192250"/>
          <a:ext cx="0" cy="4524375"/>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947" name="直線コネクタ 946">
          <a:extLst>
            <a:ext uri="{FF2B5EF4-FFF2-40B4-BE49-F238E27FC236}">
              <a16:creationId xmlns:a16="http://schemas.microsoft.com/office/drawing/2014/main" id="{1EBBEC47-C8F2-43B5-816A-B941E955F1B8}"/>
            </a:ext>
          </a:extLst>
        </xdr:cNvPr>
        <xdr:cNvCxnSpPr/>
      </xdr:nvCxnSpPr>
      <xdr:spPr>
        <a:xfrm>
          <a:off x="274047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948" name="直線コネクタ 947">
          <a:extLst>
            <a:ext uri="{FF2B5EF4-FFF2-40B4-BE49-F238E27FC236}">
              <a16:creationId xmlns:a16="http://schemas.microsoft.com/office/drawing/2014/main" id="{93E054B5-FC03-4E29-B06D-333E72012ED6}"/>
            </a:ext>
          </a:extLst>
        </xdr:cNvPr>
        <xdr:cNvCxnSpPr/>
      </xdr:nvCxnSpPr>
      <xdr:spPr>
        <a:xfrm>
          <a:off x="324326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949" name="直線コネクタ 948">
          <a:extLst>
            <a:ext uri="{FF2B5EF4-FFF2-40B4-BE49-F238E27FC236}">
              <a16:creationId xmlns:a16="http://schemas.microsoft.com/office/drawing/2014/main" id="{2BB60671-7E47-40F9-9F1C-85C37F34EEE4}"/>
            </a:ext>
          </a:extLst>
        </xdr:cNvPr>
        <xdr:cNvCxnSpPr/>
      </xdr:nvCxnSpPr>
      <xdr:spPr>
        <a:xfrm>
          <a:off x="866775" y="14192250"/>
          <a:ext cx="1873703"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950" name="直線コネクタ 949">
          <a:extLst>
            <a:ext uri="{FF2B5EF4-FFF2-40B4-BE49-F238E27FC236}">
              <a16:creationId xmlns:a16="http://schemas.microsoft.com/office/drawing/2014/main" id="{9055DCD5-8E1F-4648-A2FF-A0C64FF5BF4F}"/>
            </a:ext>
          </a:extLst>
        </xdr:cNvPr>
        <xdr:cNvCxnSpPr/>
      </xdr:nvCxnSpPr>
      <xdr:spPr>
        <a:xfrm>
          <a:off x="166551" y="14316075"/>
          <a:ext cx="9325112"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951" name="直線コネクタ 950">
          <a:extLst>
            <a:ext uri="{FF2B5EF4-FFF2-40B4-BE49-F238E27FC236}">
              <a16:creationId xmlns:a16="http://schemas.microsoft.com/office/drawing/2014/main" id="{0F3F0247-E252-4D7E-91A5-24533F660FF2}"/>
            </a:ext>
          </a:extLst>
        </xdr:cNvPr>
        <xdr:cNvCxnSpPr/>
      </xdr:nvCxnSpPr>
      <xdr:spPr>
        <a:xfrm>
          <a:off x="498633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952" name="直線コネクタ 951">
          <a:extLst>
            <a:ext uri="{FF2B5EF4-FFF2-40B4-BE49-F238E27FC236}">
              <a16:creationId xmlns:a16="http://schemas.microsoft.com/office/drawing/2014/main" id="{363F9AB5-1E01-4991-858B-5A7EF29AB1E0}"/>
            </a:ext>
          </a:extLst>
        </xdr:cNvPr>
        <xdr:cNvCxnSpPr/>
      </xdr:nvCxnSpPr>
      <xdr:spPr>
        <a:xfrm>
          <a:off x="6805613"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953" name="直線コネクタ 952">
          <a:extLst>
            <a:ext uri="{FF2B5EF4-FFF2-40B4-BE49-F238E27FC236}">
              <a16:creationId xmlns:a16="http://schemas.microsoft.com/office/drawing/2014/main" id="{9652CE2D-A382-4228-A98D-F82D8A3C9E53}"/>
            </a:ext>
          </a:extLst>
        </xdr:cNvPr>
        <xdr:cNvCxnSpPr/>
      </xdr:nvCxnSpPr>
      <xdr:spPr>
        <a:xfrm>
          <a:off x="7615237"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954" name="直線コネクタ 953">
          <a:extLst>
            <a:ext uri="{FF2B5EF4-FFF2-40B4-BE49-F238E27FC236}">
              <a16:creationId xmlns:a16="http://schemas.microsoft.com/office/drawing/2014/main" id="{98F7EAD9-FD11-4947-97F9-14DBBEB2F5C7}"/>
            </a:ext>
          </a:extLst>
        </xdr:cNvPr>
        <xdr:cNvCxnSpPr/>
      </xdr:nvCxnSpPr>
      <xdr:spPr>
        <a:xfrm>
          <a:off x="8526780"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955" name="直線コネクタ 954">
          <a:extLst>
            <a:ext uri="{FF2B5EF4-FFF2-40B4-BE49-F238E27FC236}">
              <a16:creationId xmlns:a16="http://schemas.microsoft.com/office/drawing/2014/main" id="{0CFD4CEA-1600-4168-B6F5-78C7950900D8}"/>
            </a:ext>
          </a:extLst>
        </xdr:cNvPr>
        <xdr:cNvCxnSpPr/>
      </xdr:nvCxnSpPr>
      <xdr:spPr>
        <a:xfrm>
          <a:off x="166688" y="146304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956" name="直線コネクタ 955">
          <a:extLst>
            <a:ext uri="{FF2B5EF4-FFF2-40B4-BE49-F238E27FC236}">
              <a16:creationId xmlns:a16="http://schemas.microsoft.com/office/drawing/2014/main" id="{DDD41C84-1973-4A7B-A35D-D8A6ED452BCA}"/>
            </a:ext>
          </a:extLst>
        </xdr:cNvPr>
        <xdr:cNvCxnSpPr/>
      </xdr:nvCxnSpPr>
      <xdr:spPr>
        <a:xfrm>
          <a:off x="166688" y="149447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957" name="直線コネクタ 956">
          <a:extLst>
            <a:ext uri="{FF2B5EF4-FFF2-40B4-BE49-F238E27FC236}">
              <a16:creationId xmlns:a16="http://schemas.microsoft.com/office/drawing/2014/main" id="{4AB8D6A8-E578-422A-B43E-2BD468FBC5E9}"/>
            </a:ext>
          </a:extLst>
        </xdr:cNvPr>
        <xdr:cNvCxnSpPr/>
      </xdr:nvCxnSpPr>
      <xdr:spPr>
        <a:xfrm>
          <a:off x="166688" y="152590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958" name="直線コネクタ 957">
          <a:extLst>
            <a:ext uri="{FF2B5EF4-FFF2-40B4-BE49-F238E27FC236}">
              <a16:creationId xmlns:a16="http://schemas.microsoft.com/office/drawing/2014/main" id="{1DDE0E95-16A5-4333-AEC8-B66543E7308B}"/>
            </a:ext>
          </a:extLst>
        </xdr:cNvPr>
        <xdr:cNvCxnSpPr/>
      </xdr:nvCxnSpPr>
      <xdr:spPr>
        <a:xfrm>
          <a:off x="166688" y="155733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959" name="直線コネクタ 958">
          <a:extLst>
            <a:ext uri="{FF2B5EF4-FFF2-40B4-BE49-F238E27FC236}">
              <a16:creationId xmlns:a16="http://schemas.microsoft.com/office/drawing/2014/main" id="{34AC19DA-FDB3-4295-AE9A-8C596C99B6E5}"/>
            </a:ext>
          </a:extLst>
        </xdr:cNvPr>
        <xdr:cNvCxnSpPr/>
      </xdr:nvCxnSpPr>
      <xdr:spPr>
        <a:xfrm>
          <a:off x="166688" y="158877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409" name="直線コネクタ 1408">
          <a:extLst>
            <a:ext uri="{FF2B5EF4-FFF2-40B4-BE49-F238E27FC236}">
              <a16:creationId xmlns:a16="http://schemas.microsoft.com/office/drawing/2014/main" id="{8EDB910D-62DA-45F8-89EB-9A6A26A80058}"/>
            </a:ext>
          </a:extLst>
        </xdr:cNvPr>
        <xdr:cNvCxnSpPr/>
      </xdr:nvCxnSpPr>
      <xdr:spPr>
        <a:xfrm>
          <a:off x="166688" y="162020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411" name="直線コネクタ 1410">
          <a:extLst>
            <a:ext uri="{FF2B5EF4-FFF2-40B4-BE49-F238E27FC236}">
              <a16:creationId xmlns:a16="http://schemas.microsoft.com/office/drawing/2014/main" id="{8A962B1A-5E16-4573-8BC6-B3E8A32BEC0D}"/>
            </a:ext>
          </a:extLst>
        </xdr:cNvPr>
        <xdr:cNvCxnSpPr/>
      </xdr:nvCxnSpPr>
      <xdr:spPr>
        <a:xfrm>
          <a:off x="166688" y="165163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418" name="直線コネクタ 1417">
          <a:extLst>
            <a:ext uri="{FF2B5EF4-FFF2-40B4-BE49-F238E27FC236}">
              <a16:creationId xmlns:a16="http://schemas.microsoft.com/office/drawing/2014/main" id="{14BE060D-6885-43B4-B3EA-FFBBB6BE77A1}"/>
            </a:ext>
          </a:extLst>
        </xdr:cNvPr>
        <xdr:cNvCxnSpPr/>
      </xdr:nvCxnSpPr>
      <xdr:spPr>
        <a:xfrm>
          <a:off x="166688" y="1745932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444" name="直線コネクタ 1443">
          <a:extLst>
            <a:ext uri="{FF2B5EF4-FFF2-40B4-BE49-F238E27FC236}">
              <a16:creationId xmlns:a16="http://schemas.microsoft.com/office/drawing/2014/main" id="{59120276-B724-43C1-B432-0A943F64B56E}"/>
            </a:ext>
          </a:extLst>
        </xdr:cNvPr>
        <xdr:cNvCxnSpPr/>
      </xdr:nvCxnSpPr>
      <xdr:spPr>
        <a:xfrm>
          <a:off x="166688" y="180879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445" name="直線コネクタ 1444">
          <a:extLst>
            <a:ext uri="{FF2B5EF4-FFF2-40B4-BE49-F238E27FC236}">
              <a16:creationId xmlns:a16="http://schemas.microsoft.com/office/drawing/2014/main" id="{0458BE1E-7020-4330-8707-4E2C070A3FC8}"/>
            </a:ext>
          </a:extLst>
        </xdr:cNvPr>
        <xdr:cNvCxnSpPr/>
      </xdr:nvCxnSpPr>
      <xdr:spPr>
        <a:xfrm>
          <a:off x="166688" y="184023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446" name="直線コネクタ 1445">
          <a:extLst>
            <a:ext uri="{FF2B5EF4-FFF2-40B4-BE49-F238E27FC236}">
              <a16:creationId xmlns:a16="http://schemas.microsoft.com/office/drawing/2014/main" id="{50F3F60F-85ED-4055-8EC6-B45ED2BD30ED}"/>
            </a:ext>
          </a:extLst>
        </xdr:cNvPr>
        <xdr:cNvCxnSpPr/>
      </xdr:nvCxnSpPr>
      <xdr:spPr>
        <a:xfrm>
          <a:off x="6805613"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448" name="直線コネクタ 1447">
          <a:extLst>
            <a:ext uri="{FF2B5EF4-FFF2-40B4-BE49-F238E27FC236}">
              <a16:creationId xmlns:a16="http://schemas.microsoft.com/office/drawing/2014/main" id="{7D1BAA99-F37E-4EDD-B093-CE2939ED9307}"/>
            </a:ext>
          </a:extLst>
        </xdr:cNvPr>
        <xdr:cNvCxnSpPr/>
      </xdr:nvCxnSpPr>
      <xdr:spPr>
        <a:xfrm>
          <a:off x="7620000" y="18764250"/>
          <a:ext cx="0" cy="252413"/>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449" name="テキスト ボックス 1448">
          <a:extLst>
            <a:ext uri="{FF2B5EF4-FFF2-40B4-BE49-F238E27FC236}">
              <a16:creationId xmlns:a16="http://schemas.microsoft.com/office/drawing/2014/main" id="{97BE9BAC-15CC-4897-94C8-6CC4D9793E84}"/>
            </a:ext>
          </a:extLst>
        </xdr:cNvPr>
        <xdr:cNvSpPr txBox="1"/>
      </xdr:nvSpPr>
      <xdr:spPr>
        <a:xfrm>
          <a:off x="5096701" y="1324079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450" name="直線コネクタ 1449">
          <a:extLst>
            <a:ext uri="{FF2B5EF4-FFF2-40B4-BE49-F238E27FC236}">
              <a16:creationId xmlns:a16="http://schemas.microsoft.com/office/drawing/2014/main" id="{757D7C77-C794-42EB-A3DF-ACCE327C07AF}"/>
            </a:ext>
          </a:extLst>
        </xdr:cNvPr>
        <xdr:cNvCxnSpPr/>
      </xdr:nvCxnSpPr>
      <xdr:spPr>
        <a:xfrm>
          <a:off x="8358188" y="14068425"/>
          <a:ext cx="0" cy="46482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451" name="直線コネクタ 1450">
          <a:extLst>
            <a:ext uri="{FF2B5EF4-FFF2-40B4-BE49-F238E27FC236}">
              <a16:creationId xmlns:a16="http://schemas.microsoft.com/office/drawing/2014/main" id="{F5BC7D64-C6FE-42E0-8CE7-508FC8AC7858}"/>
            </a:ext>
          </a:extLst>
        </xdr:cNvPr>
        <xdr:cNvCxnSpPr/>
      </xdr:nvCxnSpPr>
      <xdr:spPr>
        <a:xfrm>
          <a:off x="166688" y="1777365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452" name="直線コネクタ 1451">
          <a:extLst>
            <a:ext uri="{FF2B5EF4-FFF2-40B4-BE49-F238E27FC236}">
              <a16:creationId xmlns:a16="http://schemas.microsoft.com/office/drawing/2014/main" id="{3D21E466-DABE-494F-A446-2AE0D4DA9FA9}"/>
            </a:ext>
          </a:extLst>
        </xdr:cNvPr>
        <xdr:cNvCxnSpPr/>
      </xdr:nvCxnSpPr>
      <xdr:spPr>
        <a:xfrm>
          <a:off x="166688" y="16830675"/>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453" name="直線コネクタ 1452">
          <a:extLst>
            <a:ext uri="{FF2B5EF4-FFF2-40B4-BE49-F238E27FC236}">
              <a16:creationId xmlns:a16="http://schemas.microsoft.com/office/drawing/2014/main" id="{F19BDEAC-FEE2-416D-8A71-2DF01938958B}"/>
            </a:ext>
          </a:extLst>
        </xdr:cNvPr>
        <xdr:cNvCxnSpPr/>
      </xdr:nvCxnSpPr>
      <xdr:spPr>
        <a:xfrm>
          <a:off x="166688" y="17145000"/>
          <a:ext cx="9324975"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632" name="四角形: 角を丸くする 1631">
          <a:extLst>
            <a:ext uri="{FF2B5EF4-FFF2-40B4-BE49-F238E27FC236}">
              <a16:creationId xmlns:a16="http://schemas.microsoft.com/office/drawing/2014/main" id="{2227BD39-F447-4AAD-80D8-E5534BA0D3DD}"/>
            </a:ext>
          </a:extLst>
        </xdr:cNvPr>
        <xdr:cNvSpPr/>
      </xdr:nvSpPr>
      <xdr:spPr>
        <a:xfrm>
          <a:off x="5040499" y="19404274"/>
          <a:ext cx="3432415" cy="85441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633" name="四角形: 角を丸くする 1632">
          <a:extLst>
            <a:ext uri="{FF2B5EF4-FFF2-40B4-BE49-F238E27FC236}">
              <a16:creationId xmlns:a16="http://schemas.microsoft.com/office/drawing/2014/main" id="{2BBDAA07-36E3-4F3F-9FAA-DA4724716430}"/>
            </a:ext>
          </a:extLst>
        </xdr:cNvPr>
        <xdr:cNvSpPr/>
      </xdr:nvSpPr>
      <xdr:spPr>
        <a:xfrm>
          <a:off x="8534400" y="19391849"/>
          <a:ext cx="860400" cy="866841"/>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1634" name="四角形: 角を丸くする 1633">
          <a:extLst>
            <a:ext uri="{FF2B5EF4-FFF2-40B4-BE49-F238E27FC236}">
              <a16:creationId xmlns:a16="http://schemas.microsoft.com/office/drawing/2014/main" id="{BF0DDA12-87F7-429B-8B6D-102147B5800C}"/>
            </a:ext>
          </a:extLst>
        </xdr:cNvPr>
        <xdr:cNvSpPr/>
      </xdr:nvSpPr>
      <xdr:spPr>
        <a:xfrm>
          <a:off x="168166" y="20305986"/>
          <a:ext cx="9333186" cy="4582511"/>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1635" name="四角形: 角を丸くする 1634">
          <a:extLst>
            <a:ext uri="{FF2B5EF4-FFF2-40B4-BE49-F238E27FC236}">
              <a16:creationId xmlns:a16="http://schemas.microsoft.com/office/drawing/2014/main" id="{A1A938E3-D18D-44D4-8109-BD921A410BDA}"/>
            </a:ext>
          </a:extLst>
        </xdr:cNvPr>
        <xdr:cNvSpPr/>
      </xdr:nvSpPr>
      <xdr:spPr>
        <a:xfrm>
          <a:off x="3242441" y="20006441"/>
          <a:ext cx="1744718" cy="25224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1636" name="四角形: 角を丸くする 1635">
          <a:extLst>
            <a:ext uri="{FF2B5EF4-FFF2-40B4-BE49-F238E27FC236}">
              <a16:creationId xmlns:a16="http://schemas.microsoft.com/office/drawing/2014/main" id="{AC203C6E-0421-4E42-80FA-0E7516E216A5}"/>
            </a:ext>
          </a:extLst>
        </xdr:cNvPr>
        <xdr:cNvSpPr/>
      </xdr:nvSpPr>
      <xdr:spPr>
        <a:xfrm>
          <a:off x="3983421" y="19554497"/>
          <a:ext cx="1003738" cy="405436"/>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1637" name="四角形: 角を丸くする 1636">
          <a:extLst>
            <a:ext uri="{FF2B5EF4-FFF2-40B4-BE49-F238E27FC236}">
              <a16:creationId xmlns:a16="http://schemas.microsoft.com/office/drawing/2014/main" id="{FBED1098-70F1-4721-B266-67499D709B11}"/>
            </a:ext>
          </a:extLst>
        </xdr:cNvPr>
        <xdr:cNvSpPr/>
      </xdr:nvSpPr>
      <xdr:spPr>
        <a:xfrm>
          <a:off x="4988997" y="24935794"/>
          <a:ext cx="3377237" cy="25224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1638" name="四角形: 角を丸くする 1637">
          <a:extLst>
            <a:ext uri="{FF2B5EF4-FFF2-40B4-BE49-F238E27FC236}">
              <a16:creationId xmlns:a16="http://schemas.microsoft.com/office/drawing/2014/main" id="{23491362-B5BA-420A-8DDA-5278D9C378A8}"/>
            </a:ext>
          </a:extLst>
        </xdr:cNvPr>
        <xdr:cNvSpPr/>
      </xdr:nvSpPr>
      <xdr:spPr>
        <a:xfrm>
          <a:off x="3298672" y="2465070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a:t>
          </a:r>
        </a:p>
      </xdr:txBody>
    </xdr:sp>
    <xdr:clientData/>
  </xdr:twoCellAnchor>
  <xdr:oneCellAnchor>
    <xdr:from>
      <xdr:col>12</xdr:col>
      <xdr:colOff>165799</xdr:colOff>
      <xdr:row>116</xdr:row>
      <xdr:rowOff>230457</xdr:rowOff>
    </xdr:from>
    <xdr:ext cx="860400" cy="153170"/>
    <xdr:sp macro="" textlink="">
      <xdr:nvSpPr>
        <xdr:cNvPr id="1639" name="テキスト ボックス 1638">
          <a:extLst>
            <a:ext uri="{FF2B5EF4-FFF2-40B4-BE49-F238E27FC236}">
              <a16:creationId xmlns:a16="http://schemas.microsoft.com/office/drawing/2014/main" id="{EFCF855F-71EC-4E06-8E22-3110EBB3BE5F}"/>
            </a:ext>
          </a:extLst>
        </xdr:cNvPr>
        <xdr:cNvSpPr txBox="1"/>
      </xdr:nvSpPr>
      <xdr:spPr>
        <a:xfrm>
          <a:off x="8532033" y="19401326"/>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1640" name="直線コネクタ 1639">
          <a:extLst>
            <a:ext uri="{FF2B5EF4-FFF2-40B4-BE49-F238E27FC236}">
              <a16:creationId xmlns:a16="http://schemas.microsoft.com/office/drawing/2014/main" id="{562A6B31-FAB2-4867-AD14-FEBAAD7BF2EF}"/>
            </a:ext>
          </a:extLst>
        </xdr:cNvPr>
        <xdr:cNvCxnSpPr/>
      </xdr:nvCxnSpPr>
      <xdr:spPr>
        <a:xfrm>
          <a:off x="8534400" y="19558851"/>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1641" name="二等辺三角形 1640">
          <a:extLst>
            <a:ext uri="{FF2B5EF4-FFF2-40B4-BE49-F238E27FC236}">
              <a16:creationId xmlns:a16="http://schemas.microsoft.com/office/drawing/2014/main" id="{32065B98-7E78-49B6-A6A0-9EBD9EC4F178}"/>
            </a:ext>
          </a:extLst>
        </xdr:cNvPr>
        <xdr:cNvSpPr/>
      </xdr:nvSpPr>
      <xdr:spPr>
        <a:xfrm rot="5400000">
          <a:off x="18986" y="21991329"/>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1642" name="テキスト ボックス 1641">
          <a:extLst>
            <a:ext uri="{FF2B5EF4-FFF2-40B4-BE49-F238E27FC236}">
              <a16:creationId xmlns:a16="http://schemas.microsoft.com/office/drawing/2014/main" id="{28C1E18B-DF7D-4481-A27E-F83202286D21}"/>
            </a:ext>
          </a:extLst>
        </xdr:cNvPr>
        <xdr:cNvSpPr txBox="1"/>
      </xdr:nvSpPr>
      <xdr:spPr>
        <a:xfrm>
          <a:off x="5097521" y="1976178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1643" name="テキスト ボックス 1642">
          <a:extLst>
            <a:ext uri="{FF2B5EF4-FFF2-40B4-BE49-F238E27FC236}">
              <a16:creationId xmlns:a16="http://schemas.microsoft.com/office/drawing/2014/main" id="{55A86DDA-67A8-40B9-9798-2C919BC1567A}"/>
            </a:ext>
          </a:extLst>
        </xdr:cNvPr>
        <xdr:cNvSpPr txBox="1"/>
      </xdr:nvSpPr>
      <xdr:spPr>
        <a:xfrm>
          <a:off x="5097521" y="20071452"/>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1644" name="テキスト ボックス 1643">
          <a:extLst>
            <a:ext uri="{FF2B5EF4-FFF2-40B4-BE49-F238E27FC236}">
              <a16:creationId xmlns:a16="http://schemas.microsoft.com/office/drawing/2014/main" id="{2422D2DD-82C6-4E7B-87FE-93BFA9DBF65B}"/>
            </a:ext>
          </a:extLst>
        </xdr:cNvPr>
        <xdr:cNvSpPr txBox="1"/>
      </xdr:nvSpPr>
      <xdr:spPr>
        <a:xfrm>
          <a:off x="7844483" y="19956143"/>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1645" name="直線コネクタ 1644">
          <a:extLst>
            <a:ext uri="{FF2B5EF4-FFF2-40B4-BE49-F238E27FC236}">
              <a16:creationId xmlns:a16="http://schemas.microsoft.com/office/drawing/2014/main" id="{6CE7EAE9-6E5E-4EF3-9695-B786E8604C8C}"/>
            </a:ext>
          </a:extLst>
        </xdr:cNvPr>
        <xdr:cNvCxnSpPr/>
      </xdr:nvCxnSpPr>
      <xdr:spPr>
        <a:xfrm>
          <a:off x="3983421" y="20006441"/>
          <a:ext cx="0" cy="252249"/>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1646" name="直線コネクタ 1645">
          <a:extLst>
            <a:ext uri="{FF2B5EF4-FFF2-40B4-BE49-F238E27FC236}">
              <a16:creationId xmlns:a16="http://schemas.microsoft.com/office/drawing/2014/main" id="{0936356E-FD79-4633-AE76-E2E686F0E5EF}"/>
            </a:ext>
          </a:extLst>
        </xdr:cNvPr>
        <xdr:cNvCxnSpPr/>
      </xdr:nvCxnSpPr>
      <xdr:spPr>
        <a:xfrm>
          <a:off x="3983421" y="19706897"/>
          <a:ext cx="100373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1647" name="直線コネクタ 1646">
          <a:extLst>
            <a:ext uri="{FF2B5EF4-FFF2-40B4-BE49-F238E27FC236}">
              <a16:creationId xmlns:a16="http://schemas.microsoft.com/office/drawing/2014/main" id="{BDD9FECD-441E-42E6-AE00-0C66E541AF92}"/>
            </a:ext>
          </a:extLst>
        </xdr:cNvPr>
        <xdr:cNvCxnSpPr/>
      </xdr:nvCxnSpPr>
      <xdr:spPr>
        <a:xfrm>
          <a:off x="8671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1648" name="直線コネクタ 1647">
          <a:extLst>
            <a:ext uri="{FF2B5EF4-FFF2-40B4-BE49-F238E27FC236}">
              <a16:creationId xmlns:a16="http://schemas.microsoft.com/office/drawing/2014/main" id="{9823FEF7-6E22-4B56-8C35-DB5F047F9AEE}"/>
            </a:ext>
          </a:extLst>
        </xdr:cNvPr>
        <xdr:cNvCxnSpPr/>
      </xdr:nvCxnSpPr>
      <xdr:spPr>
        <a:xfrm>
          <a:off x="1413641"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1649" name="直線コネクタ 1648">
          <a:extLst>
            <a:ext uri="{FF2B5EF4-FFF2-40B4-BE49-F238E27FC236}">
              <a16:creationId xmlns:a16="http://schemas.microsoft.com/office/drawing/2014/main" id="{D3212F7B-74B0-4C9B-A926-A7F132876881}"/>
            </a:ext>
          </a:extLst>
        </xdr:cNvPr>
        <xdr:cNvCxnSpPr/>
      </xdr:nvCxnSpPr>
      <xdr:spPr>
        <a:xfrm>
          <a:off x="2228193" y="20426855"/>
          <a:ext cx="0" cy="446164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1650" name="直線コネクタ 1649">
          <a:extLst>
            <a:ext uri="{FF2B5EF4-FFF2-40B4-BE49-F238E27FC236}">
              <a16:creationId xmlns:a16="http://schemas.microsoft.com/office/drawing/2014/main" id="{2F6E9CD7-CD8D-4206-8A2E-92D316648E35}"/>
            </a:ext>
          </a:extLst>
        </xdr:cNvPr>
        <xdr:cNvCxnSpPr/>
      </xdr:nvCxnSpPr>
      <xdr:spPr>
        <a:xfrm>
          <a:off x="273982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1651" name="直線コネクタ 1650">
          <a:extLst>
            <a:ext uri="{FF2B5EF4-FFF2-40B4-BE49-F238E27FC236}">
              <a16:creationId xmlns:a16="http://schemas.microsoft.com/office/drawing/2014/main" id="{B1127B05-BB72-43EF-AB36-1219F488E240}"/>
            </a:ext>
          </a:extLst>
        </xdr:cNvPr>
        <xdr:cNvCxnSpPr/>
      </xdr:nvCxnSpPr>
      <xdr:spPr>
        <a:xfrm>
          <a:off x="3242441"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1652" name="直線コネクタ 1651">
          <a:extLst>
            <a:ext uri="{FF2B5EF4-FFF2-40B4-BE49-F238E27FC236}">
              <a16:creationId xmlns:a16="http://schemas.microsoft.com/office/drawing/2014/main" id="{A29FD2F0-4BF6-4C34-9E25-14A58106D281}"/>
            </a:ext>
          </a:extLst>
        </xdr:cNvPr>
        <xdr:cNvCxnSpPr/>
      </xdr:nvCxnSpPr>
      <xdr:spPr>
        <a:xfrm>
          <a:off x="867103" y="20426855"/>
          <a:ext cx="187271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1653" name="直線コネクタ 1652">
          <a:extLst>
            <a:ext uri="{FF2B5EF4-FFF2-40B4-BE49-F238E27FC236}">
              <a16:creationId xmlns:a16="http://schemas.microsoft.com/office/drawing/2014/main" id="{6F41521F-57C0-4543-8F03-FA37356DA625}"/>
            </a:ext>
          </a:extLst>
        </xdr:cNvPr>
        <xdr:cNvCxnSpPr/>
      </xdr:nvCxnSpPr>
      <xdr:spPr>
        <a:xfrm>
          <a:off x="166551" y="20547724"/>
          <a:ext cx="9334801"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1654" name="直線コネクタ 1653">
          <a:extLst>
            <a:ext uri="{FF2B5EF4-FFF2-40B4-BE49-F238E27FC236}">
              <a16:creationId xmlns:a16="http://schemas.microsoft.com/office/drawing/2014/main" id="{D076F497-36C4-483C-B6A6-601C28C04048}"/>
            </a:ext>
          </a:extLst>
        </xdr:cNvPr>
        <xdr:cNvCxnSpPr/>
      </xdr:nvCxnSpPr>
      <xdr:spPr>
        <a:xfrm>
          <a:off x="4987159"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1655" name="直線コネクタ 1654">
          <a:extLst>
            <a:ext uri="{FF2B5EF4-FFF2-40B4-BE49-F238E27FC236}">
              <a16:creationId xmlns:a16="http://schemas.microsoft.com/office/drawing/2014/main" id="{E4E3AD7F-ED93-4AFA-B3FB-62CC4608D80D}"/>
            </a:ext>
          </a:extLst>
        </xdr:cNvPr>
        <xdr:cNvCxnSpPr/>
      </xdr:nvCxnSpPr>
      <xdr:spPr>
        <a:xfrm>
          <a:off x="6810703"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1656" name="直線コネクタ 1655">
          <a:extLst>
            <a:ext uri="{FF2B5EF4-FFF2-40B4-BE49-F238E27FC236}">
              <a16:creationId xmlns:a16="http://schemas.microsoft.com/office/drawing/2014/main" id="{69CCB75E-5A03-4F26-A1ED-EC74EA3B4B66}"/>
            </a:ext>
          </a:extLst>
        </xdr:cNvPr>
        <xdr:cNvCxnSpPr/>
      </xdr:nvCxnSpPr>
      <xdr:spPr>
        <a:xfrm>
          <a:off x="7620327"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1657" name="直線コネクタ 1656">
          <a:extLst>
            <a:ext uri="{FF2B5EF4-FFF2-40B4-BE49-F238E27FC236}">
              <a16:creationId xmlns:a16="http://schemas.microsoft.com/office/drawing/2014/main" id="{DA727AAC-0B25-435D-BA0C-781C918B3466}"/>
            </a:ext>
          </a:extLst>
        </xdr:cNvPr>
        <xdr:cNvCxnSpPr/>
      </xdr:nvCxnSpPr>
      <xdr:spPr>
        <a:xfrm>
          <a:off x="8536305"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1658" name="直線コネクタ 1657">
          <a:extLst>
            <a:ext uri="{FF2B5EF4-FFF2-40B4-BE49-F238E27FC236}">
              <a16:creationId xmlns:a16="http://schemas.microsoft.com/office/drawing/2014/main" id="{E2B6A843-7723-4BF4-83B9-B131E2462040}"/>
            </a:ext>
          </a:extLst>
        </xdr:cNvPr>
        <xdr:cNvCxnSpPr/>
      </xdr:nvCxnSpPr>
      <xdr:spPr>
        <a:xfrm>
          <a:off x="168166" y="20857779"/>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1659" name="直線コネクタ 1658">
          <a:extLst>
            <a:ext uri="{FF2B5EF4-FFF2-40B4-BE49-F238E27FC236}">
              <a16:creationId xmlns:a16="http://schemas.microsoft.com/office/drawing/2014/main" id="{2447E854-B449-4043-9C90-0809A3434D9A}"/>
            </a:ext>
          </a:extLst>
        </xdr:cNvPr>
        <xdr:cNvCxnSpPr/>
      </xdr:nvCxnSpPr>
      <xdr:spPr>
        <a:xfrm>
          <a:off x="168166" y="21167834"/>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1660" name="直線コネクタ 1659">
          <a:extLst>
            <a:ext uri="{FF2B5EF4-FFF2-40B4-BE49-F238E27FC236}">
              <a16:creationId xmlns:a16="http://schemas.microsoft.com/office/drawing/2014/main" id="{A74DCD27-5CB1-4586-9312-EE44161E778A}"/>
            </a:ext>
          </a:extLst>
        </xdr:cNvPr>
        <xdr:cNvCxnSpPr/>
      </xdr:nvCxnSpPr>
      <xdr:spPr>
        <a:xfrm>
          <a:off x="168166" y="2147789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1661" name="直線コネクタ 1660">
          <a:extLst>
            <a:ext uri="{FF2B5EF4-FFF2-40B4-BE49-F238E27FC236}">
              <a16:creationId xmlns:a16="http://schemas.microsoft.com/office/drawing/2014/main" id="{169DAEF6-F4EF-43E2-A664-72DE0E3E68B5}"/>
            </a:ext>
          </a:extLst>
        </xdr:cNvPr>
        <xdr:cNvCxnSpPr/>
      </xdr:nvCxnSpPr>
      <xdr:spPr>
        <a:xfrm>
          <a:off x="168166" y="2178794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1662" name="直線コネクタ 1661">
          <a:extLst>
            <a:ext uri="{FF2B5EF4-FFF2-40B4-BE49-F238E27FC236}">
              <a16:creationId xmlns:a16="http://schemas.microsoft.com/office/drawing/2014/main" id="{07667E14-95AC-40FD-8AF8-B490BF5E7653}"/>
            </a:ext>
          </a:extLst>
        </xdr:cNvPr>
        <xdr:cNvCxnSpPr/>
      </xdr:nvCxnSpPr>
      <xdr:spPr>
        <a:xfrm>
          <a:off x="168166" y="2209800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1663" name="直線コネクタ 1662">
          <a:extLst>
            <a:ext uri="{FF2B5EF4-FFF2-40B4-BE49-F238E27FC236}">
              <a16:creationId xmlns:a16="http://schemas.microsoft.com/office/drawing/2014/main" id="{14FF5B53-A525-45E8-9383-976649ACB600}"/>
            </a:ext>
          </a:extLst>
        </xdr:cNvPr>
        <xdr:cNvCxnSpPr/>
      </xdr:nvCxnSpPr>
      <xdr:spPr>
        <a:xfrm>
          <a:off x="168166" y="22408055"/>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1664" name="直線コネクタ 1663">
          <a:extLst>
            <a:ext uri="{FF2B5EF4-FFF2-40B4-BE49-F238E27FC236}">
              <a16:creationId xmlns:a16="http://schemas.microsoft.com/office/drawing/2014/main" id="{824B3057-1A30-49EE-8DE7-BB281E5C20BE}"/>
            </a:ext>
          </a:extLst>
        </xdr:cNvPr>
        <xdr:cNvCxnSpPr/>
      </xdr:nvCxnSpPr>
      <xdr:spPr>
        <a:xfrm>
          <a:off x="168166" y="22718110"/>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1665" name="直線コネクタ 1664">
          <a:extLst>
            <a:ext uri="{FF2B5EF4-FFF2-40B4-BE49-F238E27FC236}">
              <a16:creationId xmlns:a16="http://schemas.microsoft.com/office/drawing/2014/main" id="{89D21B3F-A867-40E1-8A2F-93EF1F38C3AA}"/>
            </a:ext>
          </a:extLst>
        </xdr:cNvPr>
        <xdr:cNvCxnSpPr/>
      </xdr:nvCxnSpPr>
      <xdr:spPr>
        <a:xfrm>
          <a:off x="168166" y="2364827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1666" name="直線コネクタ 1665">
          <a:extLst>
            <a:ext uri="{FF2B5EF4-FFF2-40B4-BE49-F238E27FC236}">
              <a16:creationId xmlns:a16="http://schemas.microsoft.com/office/drawing/2014/main" id="{5BD2F591-0076-4603-A9BA-8FA6E1BAB963}"/>
            </a:ext>
          </a:extLst>
        </xdr:cNvPr>
        <xdr:cNvCxnSpPr/>
      </xdr:nvCxnSpPr>
      <xdr:spPr>
        <a:xfrm>
          <a:off x="168166" y="2426838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1667" name="直線コネクタ 1666">
          <a:extLst>
            <a:ext uri="{FF2B5EF4-FFF2-40B4-BE49-F238E27FC236}">
              <a16:creationId xmlns:a16="http://schemas.microsoft.com/office/drawing/2014/main" id="{9B9831AF-F1BC-43EF-88C0-AA3073FD5E70}"/>
            </a:ext>
          </a:extLst>
        </xdr:cNvPr>
        <xdr:cNvCxnSpPr/>
      </xdr:nvCxnSpPr>
      <xdr:spPr>
        <a:xfrm>
          <a:off x="168166" y="2457844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1668" name="直線コネクタ 1667">
          <a:extLst>
            <a:ext uri="{FF2B5EF4-FFF2-40B4-BE49-F238E27FC236}">
              <a16:creationId xmlns:a16="http://schemas.microsoft.com/office/drawing/2014/main" id="{E4572164-97AE-4972-BF69-20DB57350D3C}"/>
            </a:ext>
          </a:extLst>
        </xdr:cNvPr>
        <xdr:cNvCxnSpPr/>
      </xdr:nvCxnSpPr>
      <xdr:spPr>
        <a:xfrm>
          <a:off x="6810703"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1669" name="直線コネクタ 1668">
          <a:extLst>
            <a:ext uri="{FF2B5EF4-FFF2-40B4-BE49-F238E27FC236}">
              <a16:creationId xmlns:a16="http://schemas.microsoft.com/office/drawing/2014/main" id="{635D9B16-A70C-49CB-8E8E-ABDB39F97B8B}"/>
            </a:ext>
          </a:extLst>
        </xdr:cNvPr>
        <xdr:cNvCxnSpPr/>
      </xdr:nvCxnSpPr>
      <xdr:spPr>
        <a:xfrm>
          <a:off x="7625255" y="24935793"/>
          <a:ext cx="0" cy="25224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1670" name="テキスト ボックス 1669">
          <a:extLst>
            <a:ext uri="{FF2B5EF4-FFF2-40B4-BE49-F238E27FC236}">
              <a16:creationId xmlns:a16="http://schemas.microsoft.com/office/drawing/2014/main" id="{8DCB3188-AEE8-4CAB-B4C1-68B1776BACEE}"/>
            </a:ext>
          </a:extLst>
        </xdr:cNvPr>
        <xdr:cNvSpPr txBox="1"/>
      </xdr:nvSpPr>
      <xdr:spPr>
        <a:xfrm>
          <a:off x="5097522" y="19479339"/>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1671" name="直線コネクタ 1670">
          <a:extLst>
            <a:ext uri="{FF2B5EF4-FFF2-40B4-BE49-F238E27FC236}">
              <a16:creationId xmlns:a16="http://schemas.microsoft.com/office/drawing/2014/main" id="{195ABB9C-2187-4863-AE32-3DE4FA846AB7}"/>
            </a:ext>
          </a:extLst>
        </xdr:cNvPr>
        <xdr:cNvCxnSpPr/>
      </xdr:nvCxnSpPr>
      <xdr:spPr>
        <a:xfrm>
          <a:off x="8366234" y="20305986"/>
          <a:ext cx="0" cy="4582511"/>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1672" name="直線コネクタ 1671">
          <a:extLst>
            <a:ext uri="{FF2B5EF4-FFF2-40B4-BE49-F238E27FC236}">
              <a16:creationId xmlns:a16="http://schemas.microsoft.com/office/drawing/2014/main" id="{8D0ADFE0-4603-440E-818A-E8F306F799FE}"/>
            </a:ext>
          </a:extLst>
        </xdr:cNvPr>
        <xdr:cNvCxnSpPr/>
      </xdr:nvCxnSpPr>
      <xdr:spPr>
        <a:xfrm>
          <a:off x="168166" y="2395833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1673" name="直線コネクタ 1672">
          <a:extLst>
            <a:ext uri="{FF2B5EF4-FFF2-40B4-BE49-F238E27FC236}">
              <a16:creationId xmlns:a16="http://schemas.microsoft.com/office/drawing/2014/main" id="{11310F4C-6936-464A-9C6A-780F02DC7799}"/>
            </a:ext>
          </a:extLst>
        </xdr:cNvPr>
        <xdr:cNvCxnSpPr/>
      </xdr:nvCxnSpPr>
      <xdr:spPr>
        <a:xfrm>
          <a:off x="168166" y="23028166"/>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1674" name="直線コネクタ 1673">
          <a:extLst>
            <a:ext uri="{FF2B5EF4-FFF2-40B4-BE49-F238E27FC236}">
              <a16:creationId xmlns:a16="http://schemas.microsoft.com/office/drawing/2014/main" id="{FC50E59E-6A33-41F3-B6C1-288A6770DDE0}"/>
            </a:ext>
          </a:extLst>
        </xdr:cNvPr>
        <xdr:cNvCxnSpPr/>
      </xdr:nvCxnSpPr>
      <xdr:spPr>
        <a:xfrm>
          <a:off x="168166" y="23338221"/>
          <a:ext cx="9333186"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350520</xdr:colOff>
      <xdr:row>2</xdr:row>
      <xdr:rowOff>22860</xdr:rowOff>
    </xdr:from>
    <xdr:ext cx="3878580" cy="349776"/>
    <xdr:sp macro="" textlink="">
      <xdr:nvSpPr>
        <xdr:cNvPr id="1455" name="テキスト ボックス 1454">
          <a:extLst>
            <a:ext uri="{FF2B5EF4-FFF2-40B4-BE49-F238E27FC236}">
              <a16:creationId xmlns:a16="http://schemas.microsoft.com/office/drawing/2014/main" id="{93215C8D-A1F5-4710-81CC-63B596F348B6}"/>
            </a:ext>
          </a:extLst>
        </xdr:cNvPr>
        <xdr:cNvSpPr txBox="1"/>
      </xdr:nvSpPr>
      <xdr:spPr>
        <a:xfrm>
          <a:off x="2583180" y="29718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8</xdr:col>
      <xdr:colOff>53340</xdr:colOff>
      <xdr:row>3</xdr:row>
      <xdr:rowOff>2177</xdr:rowOff>
    </xdr:from>
    <xdr:to>
      <xdr:col>12</xdr:col>
      <xdr:colOff>106680</xdr:colOff>
      <xdr:row>8</xdr:row>
      <xdr:rowOff>0</xdr:rowOff>
    </xdr:to>
    <xdr:sp macro="" textlink="">
      <xdr:nvSpPr>
        <xdr:cNvPr id="2" name="四角形: 角を丸くする 1">
          <a:extLst>
            <a:ext uri="{FF2B5EF4-FFF2-40B4-BE49-F238E27FC236}">
              <a16:creationId xmlns:a16="http://schemas.microsoft.com/office/drawing/2014/main" id="{E306EEE7-158D-4199-8EC9-9860E81075C5}"/>
            </a:ext>
          </a:extLst>
        </xdr:cNvPr>
        <xdr:cNvSpPr/>
      </xdr:nvSpPr>
      <xdr:spPr>
        <a:xfrm>
          <a:off x="5044440" y="505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xdr:row>
      <xdr:rowOff>220980</xdr:rowOff>
    </xdr:from>
    <xdr:to>
      <xdr:col>13</xdr:col>
      <xdr:colOff>860400</xdr:colOff>
      <xdr:row>8</xdr:row>
      <xdr:rowOff>0</xdr:rowOff>
    </xdr:to>
    <xdr:sp macro="" textlink="">
      <xdr:nvSpPr>
        <xdr:cNvPr id="3" name="四角形: 角を丸くする 2">
          <a:extLst>
            <a:ext uri="{FF2B5EF4-FFF2-40B4-BE49-F238E27FC236}">
              <a16:creationId xmlns:a16="http://schemas.microsoft.com/office/drawing/2014/main" id="{6DA620B8-284C-4416-BE1F-426080554C8B}"/>
            </a:ext>
          </a:extLst>
        </xdr:cNvPr>
        <xdr:cNvSpPr/>
      </xdr:nvSpPr>
      <xdr:spPr>
        <a:xfrm>
          <a:off x="8534400" y="495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14</xdr:col>
      <xdr:colOff>0</xdr:colOff>
      <xdr:row>21</xdr:row>
      <xdr:rowOff>0</xdr:rowOff>
    </xdr:to>
    <xdr:sp macro="" textlink="">
      <xdr:nvSpPr>
        <xdr:cNvPr id="4" name="四角形: 角を丸くする 3">
          <a:extLst>
            <a:ext uri="{FF2B5EF4-FFF2-40B4-BE49-F238E27FC236}">
              <a16:creationId xmlns:a16="http://schemas.microsoft.com/office/drawing/2014/main" id="{0924BCFE-4500-408E-A5D3-899CA10F63B7}"/>
            </a:ext>
          </a:extLst>
        </xdr:cNvPr>
        <xdr:cNvSpPr/>
      </xdr:nvSpPr>
      <xdr:spPr>
        <a:xfrm>
          <a:off x="167640" y="1402080"/>
          <a:ext cx="9334500" cy="336804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0</xdr:rowOff>
    </xdr:from>
    <xdr:to>
      <xdr:col>5</xdr:col>
      <xdr:colOff>0</xdr:colOff>
      <xdr:row>8</xdr:row>
      <xdr:rowOff>0</xdr:rowOff>
    </xdr:to>
    <xdr:sp macro="" textlink="">
      <xdr:nvSpPr>
        <xdr:cNvPr id="5" name="四角形: 角を丸くする 4">
          <a:extLst>
            <a:ext uri="{FF2B5EF4-FFF2-40B4-BE49-F238E27FC236}">
              <a16:creationId xmlns:a16="http://schemas.microsoft.com/office/drawing/2014/main" id="{F6905B47-777E-4353-8E38-02A520E13C94}"/>
            </a:ext>
          </a:extLst>
        </xdr:cNvPr>
        <xdr:cNvSpPr/>
      </xdr:nvSpPr>
      <xdr:spPr>
        <a:xfrm>
          <a:off x="167640" y="1104900"/>
          <a:ext cx="25755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7</xdr:row>
      <xdr:rowOff>0</xdr:rowOff>
    </xdr:from>
    <xdr:to>
      <xdr:col>8</xdr:col>
      <xdr:colOff>0</xdr:colOff>
      <xdr:row>8</xdr:row>
      <xdr:rowOff>0</xdr:rowOff>
    </xdr:to>
    <xdr:sp macro="" textlink="">
      <xdr:nvSpPr>
        <xdr:cNvPr id="6" name="四角形: 角を丸くする 5">
          <a:extLst>
            <a:ext uri="{FF2B5EF4-FFF2-40B4-BE49-F238E27FC236}">
              <a16:creationId xmlns:a16="http://schemas.microsoft.com/office/drawing/2014/main" id="{67EE91C0-3A41-4657-99DC-F7D140D9992A}"/>
            </a:ext>
          </a:extLst>
        </xdr:cNvPr>
        <xdr:cNvSpPr/>
      </xdr:nvSpPr>
      <xdr:spPr>
        <a:xfrm>
          <a:off x="3246120" y="1104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xdr:row>
      <xdr:rowOff>152400</xdr:rowOff>
    </xdr:from>
    <xdr:to>
      <xdr:col>8</xdr:col>
      <xdr:colOff>0</xdr:colOff>
      <xdr:row>6</xdr:row>
      <xdr:rowOff>788</xdr:rowOff>
    </xdr:to>
    <xdr:sp macro="" textlink="">
      <xdr:nvSpPr>
        <xdr:cNvPr id="7" name="四角形: 角を丸くする 6">
          <a:extLst>
            <a:ext uri="{FF2B5EF4-FFF2-40B4-BE49-F238E27FC236}">
              <a16:creationId xmlns:a16="http://schemas.microsoft.com/office/drawing/2014/main" id="{096E66C9-05A9-4F02-978F-C02AC87626EB}"/>
            </a:ext>
          </a:extLst>
        </xdr:cNvPr>
        <xdr:cNvSpPr/>
      </xdr:nvSpPr>
      <xdr:spPr>
        <a:xfrm>
          <a:off x="3985260" y="655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22</xdr:row>
      <xdr:rowOff>1</xdr:rowOff>
    </xdr:from>
    <xdr:to>
      <xdr:col>12</xdr:col>
      <xdr:colOff>0</xdr:colOff>
      <xdr:row>23</xdr:row>
      <xdr:rowOff>1</xdr:rowOff>
    </xdr:to>
    <xdr:sp macro="" textlink="">
      <xdr:nvSpPr>
        <xdr:cNvPr id="8" name="四角形: 角を丸くする 7">
          <a:extLst>
            <a:ext uri="{FF2B5EF4-FFF2-40B4-BE49-F238E27FC236}">
              <a16:creationId xmlns:a16="http://schemas.microsoft.com/office/drawing/2014/main" id="{F1E49F8F-2CF6-4841-AF8B-25B3078B0892}"/>
            </a:ext>
          </a:extLst>
        </xdr:cNvPr>
        <xdr:cNvSpPr/>
      </xdr:nvSpPr>
      <xdr:spPr>
        <a:xfrm>
          <a:off x="4992938" y="4815841"/>
          <a:ext cx="3373822"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24</xdr:row>
      <xdr:rowOff>0</xdr:rowOff>
    </xdr:from>
    <xdr:to>
      <xdr:col>12</xdr:col>
      <xdr:colOff>0</xdr:colOff>
      <xdr:row>25</xdr:row>
      <xdr:rowOff>0</xdr:rowOff>
    </xdr:to>
    <xdr:sp macro="" textlink="">
      <xdr:nvSpPr>
        <xdr:cNvPr id="9" name="四角形: 角を丸くする 8">
          <a:extLst>
            <a:ext uri="{FF2B5EF4-FFF2-40B4-BE49-F238E27FC236}">
              <a16:creationId xmlns:a16="http://schemas.microsoft.com/office/drawing/2014/main" id="{282E97D4-E178-4F4F-984A-3DFAFE66C2FA}"/>
            </a:ext>
          </a:extLst>
        </xdr:cNvPr>
        <xdr:cNvSpPr/>
      </xdr:nvSpPr>
      <xdr:spPr>
        <a:xfrm>
          <a:off x="4991100" y="5113020"/>
          <a:ext cx="337566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1</xdr:row>
      <xdr:rowOff>0</xdr:rowOff>
    </xdr:from>
    <xdr:to>
      <xdr:col>9</xdr:col>
      <xdr:colOff>40466</xdr:colOff>
      <xdr:row>2</xdr:row>
      <xdr:rowOff>0</xdr:rowOff>
    </xdr:to>
    <xdr:sp macro="" textlink="">
      <xdr:nvSpPr>
        <xdr:cNvPr id="10" name="四角形: 角を丸くする 9">
          <a:extLst>
            <a:ext uri="{FF2B5EF4-FFF2-40B4-BE49-F238E27FC236}">
              <a16:creationId xmlns:a16="http://schemas.microsoft.com/office/drawing/2014/main" id="{4E9E5CAC-BB65-44B6-B777-A59AA07D3B3D}"/>
            </a:ext>
          </a:extLst>
        </xdr:cNvPr>
        <xdr:cNvSpPr/>
      </xdr:nvSpPr>
      <xdr:spPr>
        <a:xfrm>
          <a:off x="3275812" y="457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twoCellAnchor>
    <xdr:from>
      <xdr:col>1</xdr:col>
      <xdr:colOff>0</xdr:colOff>
      <xdr:row>22</xdr:row>
      <xdr:rowOff>1</xdr:rowOff>
    </xdr:from>
    <xdr:to>
      <xdr:col>7</xdr:col>
      <xdr:colOff>0</xdr:colOff>
      <xdr:row>29</xdr:row>
      <xdr:rowOff>1</xdr:rowOff>
    </xdr:to>
    <xdr:sp macro="" textlink="">
      <xdr:nvSpPr>
        <xdr:cNvPr id="11" name="四角形: 角を丸くする 10">
          <a:extLst>
            <a:ext uri="{FF2B5EF4-FFF2-40B4-BE49-F238E27FC236}">
              <a16:creationId xmlns:a16="http://schemas.microsoft.com/office/drawing/2014/main" id="{0C1420A7-B925-434B-A905-829345A8FF28}"/>
            </a:ext>
          </a:extLst>
        </xdr:cNvPr>
        <xdr:cNvSpPr/>
      </xdr:nvSpPr>
      <xdr:spPr>
        <a:xfrm>
          <a:off x="167640" y="4815841"/>
          <a:ext cx="3817620" cy="134874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0</xdr:colOff>
      <xdr:row>3</xdr:row>
      <xdr:rowOff>0</xdr:rowOff>
    </xdr:from>
    <xdr:ext cx="860400" cy="152400"/>
    <xdr:sp macro="" textlink="">
      <xdr:nvSpPr>
        <xdr:cNvPr id="12" name="テキスト ボックス 11">
          <a:extLst>
            <a:ext uri="{FF2B5EF4-FFF2-40B4-BE49-F238E27FC236}">
              <a16:creationId xmlns:a16="http://schemas.microsoft.com/office/drawing/2014/main" id="{2DC29CAB-ADAD-42F9-9E12-151E242C6612}"/>
            </a:ext>
          </a:extLst>
        </xdr:cNvPr>
        <xdr:cNvSpPr txBox="1"/>
      </xdr:nvSpPr>
      <xdr:spPr>
        <a:xfrm>
          <a:off x="8534400" y="502920"/>
          <a:ext cx="860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4</xdr:row>
      <xdr:rowOff>0</xdr:rowOff>
    </xdr:from>
    <xdr:to>
      <xdr:col>13</xdr:col>
      <xdr:colOff>860400</xdr:colOff>
      <xdr:row>4</xdr:row>
      <xdr:rowOff>4354</xdr:rowOff>
    </xdr:to>
    <xdr:cxnSp macro="">
      <xdr:nvCxnSpPr>
        <xdr:cNvPr id="13" name="直線コネクタ 12">
          <a:extLst>
            <a:ext uri="{FF2B5EF4-FFF2-40B4-BE49-F238E27FC236}">
              <a16:creationId xmlns:a16="http://schemas.microsoft.com/office/drawing/2014/main" id="{45A749C8-17BC-46AD-A320-AA789432A6C4}"/>
            </a:ext>
          </a:extLst>
        </xdr:cNvPr>
        <xdr:cNvCxnSpPr/>
      </xdr:nvCxnSpPr>
      <xdr:spPr>
        <a:xfrm flipV="1">
          <a:off x="8534400" y="655320"/>
          <a:ext cx="860400" cy="4354"/>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15</xdr:row>
      <xdr:rowOff>193186</xdr:rowOff>
    </xdr:from>
    <xdr:to>
      <xdr:col>0</xdr:col>
      <xdr:colOff>114300</xdr:colOff>
      <xdr:row>15</xdr:row>
      <xdr:rowOff>298698</xdr:rowOff>
    </xdr:to>
    <xdr:sp macro="" textlink="">
      <xdr:nvSpPr>
        <xdr:cNvPr id="14" name="二等辺三角形 13">
          <a:extLst>
            <a:ext uri="{FF2B5EF4-FFF2-40B4-BE49-F238E27FC236}">
              <a16:creationId xmlns:a16="http://schemas.microsoft.com/office/drawing/2014/main" id="{B479BC26-0283-4CCA-A947-0A66376A1724}"/>
            </a:ext>
          </a:extLst>
        </xdr:cNvPr>
        <xdr:cNvSpPr/>
      </xdr:nvSpPr>
      <xdr:spPr>
        <a:xfrm rot="5400000">
          <a:off x="18986" y="3098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5" name="二等辺三角形 14">
          <a:extLst>
            <a:ext uri="{FF2B5EF4-FFF2-40B4-BE49-F238E27FC236}">
              <a16:creationId xmlns:a16="http://schemas.microsoft.com/office/drawing/2014/main" id="{FB81DF7E-C75B-4654-88D2-895457222202}"/>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6" name="二等辺三角形 15">
          <a:extLst>
            <a:ext uri="{FF2B5EF4-FFF2-40B4-BE49-F238E27FC236}">
              <a16:creationId xmlns:a16="http://schemas.microsoft.com/office/drawing/2014/main" id="{6D14EC05-B86A-4C13-9D07-58E050078DC4}"/>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7" name="二等辺三角形 16">
          <a:extLst>
            <a:ext uri="{FF2B5EF4-FFF2-40B4-BE49-F238E27FC236}">
              <a16:creationId xmlns:a16="http://schemas.microsoft.com/office/drawing/2014/main" id="{748217FE-18AC-4511-A04C-4CA3BAA48B5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8" name="二等辺三角形 17">
          <a:extLst>
            <a:ext uri="{FF2B5EF4-FFF2-40B4-BE49-F238E27FC236}">
              <a16:creationId xmlns:a16="http://schemas.microsoft.com/office/drawing/2014/main" id="{DAFCFADD-BDDC-45AA-9838-45A7001944F8}"/>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19" name="二等辺三角形 18">
          <a:extLst>
            <a:ext uri="{FF2B5EF4-FFF2-40B4-BE49-F238E27FC236}">
              <a16:creationId xmlns:a16="http://schemas.microsoft.com/office/drawing/2014/main" id="{9657EED4-9EAB-4725-BD51-03C0FE6A17B0}"/>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0" name="二等辺三角形 19">
          <a:extLst>
            <a:ext uri="{FF2B5EF4-FFF2-40B4-BE49-F238E27FC236}">
              <a16:creationId xmlns:a16="http://schemas.microsoft.com/office/drawing/2014/main" id="{2D1485DB-C14A-4340-89EE-A34672C824D4}"/>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1" name="二等辺三角形 20">
          <a:extLst>
            <a:ext uri="{FF2B5EF4-FFF2-40B4-BE49-F238E27FC236}">
              <a16:creationId xmlns:a16="http://schemas.microsoft.com/office/drawing/2014/main" id="{82920F8A-A248-448F-B445-F92523980589}"/>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2" name="二等辺三角形 21">
          <a:extLst>
            <a:ext uri="{FF2B5EF4-FFF2-40B4-BE49-F238E27FC236}">
              <a16:creationId xmlns:a16="http://schemas.microsoft.com/office/drawing/2014/main" id="{30520C0D-D363-4CDF-A6BC-5BF73C031F47}"/>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-226164</xdr:colOff>
      <xdr:row>26</xdr:row>
      <xdr:rowOff>0</xdr:rowOff>
    </xdr:from>
    <xdr:to>
      <xdr:col>0</xdr:col>
      <xdr:colOff>-141048</xdr:colOff>
      <xdr:row>26</xdr:row>
      <xdr:rowOff>0</xdr:rowOff>
    </xdr:to>
    <xdr:sp macro="" textlink="">
      <xdr:nvSpPr>
        <xdr:cNvPr id="23" name="二等辺三角形 22">
          <a:extLst>
            <a:ext uri="{FF2B5EF4-FFF2-40B4-BE49-F238E27FC236}">
              <a16:creationId xmlns:a16="http://schemas.microsoft.com/office/drawing/2014/main" id="{1A106E0C-04B4-4F96-8A0B-411F6672C268}"/>
            </a:ext>
          </a:extLst>
        </xdr:cNvPr>
        <xdr:cNvSpPr/>
      </xdr:nvSpPr>
      <xdr:spPr>
        <a:xfrm rot="5400000">
          <a:off x="-183606" y="53676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5</xdr:row>
      <xdr:rowOff>54884</xdr:rowOff>
    </xdr:from>
    <xdr:ext cx="436180" cy="173420"/>
    <xdr:sp macro="" textlink="">
      <xdr:nvSpPr>
        <xdr:cNvPr id="24" name="テキスト ボックス 23">
          <a:extLst>
            <a:ext uri="{FF2B5EF4-FFF2-40B4-BE49-F238E27FC236}">
              <a16:creationId xmlns:a16="http://schemas.microsoft.com/office/drawing/2014/main" id="{CC597217-997F-43BF-94DB-C3BFD88C6C79}"/>
            </a:ext>
          </a:extLst>
        </xdr:cNvPr>
        <xdr:cNvSpPr txBox="1"/>
      </xdr:nvSpPr>
      <xdr:spPr>
        <a:xfrm>
          <a:off x="5101462" y="862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7</xdr:row>
      <xdr:rowOff>65011</xdr:rowOff>
    </xdr:from>
    <xdr:ext cx="436180" cy="173420"/>
    <xdr:sp macro="" textlink="">
      <xdr:nvSpPr>
        <xdr:cNvPr id="25" name="テキスト ボックス 24">
          <a:extLst>
            <a:ext uri="{FF2B5EF4-FFF2-40B4-BE49-F238E27FC236}">
              <a16:creationId xmlns:a16="http://schemas.microsoft.com/office/drawing/2014/main" id="{FF5BFE83-01E0-4E2F-BEFD-CA4E2414BFAB}"/>
            </a:ext>
          </a:extLst>
        </xdr:cNvPr>
        <xdr:cNvSpPr txBox="1"/>
      </xdr:nvSpPr>
      <xdr:spPr>
        <a:xfrm>
          <a:off x="5101462" y="1169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5</xdr:row>
      <xdr:rowOff>249246</xdr:rowOff>
    </xdr:from>
    <xdr:ext cx="310050" cy="173420"/>
    <xdr:sp macro="" textlink="">
      <xdr:nvSpPr>
        <xdr:cNvPr id="26" name="テキスト ボックス 25">
          <a:extLst>
            <a:ext uri="{FF2B5EF4-FFF2-40B4-BE49-F238E27FC236}">
              <a16:creationId xmlns:a16="http://schemas.microsoft.com/office/drawing/2014/main" id="{FD235217-2B55-46B4-AAEF-3EFECB53B23D}"/>
            </a:ext>
          </a:extLst>
        </xdr:cNvPr>
        <xdr:cNvSpPr txBox="1"/>
      </xdr:nvSpPr>
      <xdr:spPr>
        <a:xfrm>
          <a:off x="7846848" y="1056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3</xdr:col>
      <xdr:colOff>0</xdr:colOff>
      <xdr:row>7</xdr:row>
      <xdr:rowOff>0</xdr:rowOff>
    </xdr:from>
    <xdr:to>
      <xdr:col>3</xdr:col>
      <xdr:colOff>0</xdr:colOff>
      <xdr:row>8</xdr:row>
      <xdr:rowOff>0</xdr:rowOff>
    </xdr:to>
    <xdr:cxnSp macro="">
      <xdr:nvCxnSpPr>
        <xdr:cNvPr id="27" name="直線コネクタ 26">
          <a:extLst>
            <a:ext uri="{FF2B5EF4-FFF2-40B4-BE49-F238E27FC236}">
              <a16:creationId xmlns:a16="http://schemas.microsoft.com/office/drawing/2014/main" id="{1C37D3DA-F420-4915-B8D5-9CC827F9F91A}"/>
            </a:ext>
          </a:extLst>
        </xdr:cNvPr>
        <xdr:cNvCxnSpPr/>
      </xdr:nvCxnSpPr>
      <xdr:spPr>
        <a:xfrm>
          <a:off x="141732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0</xdr:rowOff>
    </xdr:from>
    <xdr:to>
      <xdr:col>7</xdr:col>
      <xdr:colOff>0</xdr:colOff>
      <xdr:row>8</xdr:row>
      <xdr:rowOff>0</xdr:rowOff>
    </xdr:to>
    <xdr:cxnSp macro="">
      <xdr:nvCxnSpPr>
        <xdr:cNvPr id="28" name="直線コネクタ 27">
          <a:extLst>
            <a:ext uri="{FF2B5EF4-FFF2-40B4-BE49-F238E27FC236}">
              <a16:creationId xmlns:a16="http://schemas.microsoft.com/office/drawing/2014/main" id="{8C07017F-B326-4D6C-A60E-76A4A6A7EE40}"/>
            </a:ext>
          </a:extLst>
        </xdr:cNvPr>
        <xdr:cNvCxnSpPr/>
      </xdr:nvCxnSpPr>
      <xdr:spPr>
        <a:xfrm>
          <a:off x="3985260" y="1104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152400</xdr:rowOff>
    </xdr:from>
    <xdr:to>
      <xdr:col>8</xdr:col>
      <xdr:colOff>0</xdr:colOff>
      <xdr:row>4</xdr:row>
      <xdr:rowOff>152400</xdr:rowOff>
    </xdr:to>
    <xdr:cxnSp macro="">
      <xdr:nvCxnSpPr>
        <xdr:cNvPr id="29" name="直線コネクタ 28">
          <a:extLst>
            <a:ext uri="{FF2B5EF4-FFF2-40B4-BE49-F238E27FC236}">
              <a16:creationId xmlns:a16="http://schemas.microsoft.com/office/drawing/2014/main" id="{284F5F2E-0AC5-4E16-BC79-BFFA039B926A}"/>
            </a:ext>
          </a:extLst>
        </xdr:cNvPr>
        <xdr:cNvCxnSpPr/>
      </xdr:nvCxnSpPr>
      <xdr:spPr>
        <a:xfrm>
          <a:off x="3985260" y="807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2</xdr:col>
      <xdr:colOff>0</xdr:colOff>
      <xdr:row>21</xdr:row>
      <xdr:rowOff>0</xdr:rowOff>
    </xdr:to>
    <xdr:cxnSp macro="">
      <xdr:nvCxnSpPr>
        <xdr:cNvPr id="30" name="直線コネクタ 29">
          <a:extLst>
            <a:ext uri="{FF2B5EF4-FFF2-40B4-BE49-F238E27FC236}">
              <a16:creationId xmlns:a16="http://schemas.microsoft.com/office/drawing/2014/main" id="{28B34F9E-2A1B-48C1-8144-67C6F7B841B9}"/>
            </a:ext>
          </a:extLst>
        </xdr:cNvPr>
        <xdr:cNvCxnSpPr/>
      </xdr:nvCxnSpPr>
      <xdr:spPr>
        <a:xfrm>
          <a:off x="8686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3</xdr:col>
      <xdr:colOff>0</xdr:colOff>
      <xdr:row>21</xdr:row>
      <xdr:rowOff>0</xdr:rowOff>
    </xdr:to>
    <xdr:cxnSp macro="">
      <xdr:nvCxnSpPr>
        <xdr:cNvPr id="31" name="直線コネクタ 30">
          <a:extLst>
            <a:ext uri="{FF2B5EF4-FFF2-40B4-BE49-F238E27FC236}">
              <a16:creationId xmlns:a16="http://schemas.microsoft.com/office/drawing/2014/main" id="{A3C0A542-1556-4400-BDCA-B1E72E314A33}"/>
            </a:ext>
          </a:extLst>
        </xdr:cNvPr>
        <xdr:cNvCxnSpPr/>
      </xdr:nvCxnSpPr>
      <xdr:spPr>
        <a:xfrm>
          <a:off x="141732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0</xdr:rowOff>
    </xdr:from>
    <xdr:to>
      <xdr:col>4</xdr:col>
      <xdr:colOff>0</xdr:colOff>
      <xdr:row>21</xdr:row>
      <xdr:rowOff>0</xdr:rowOff>
    </xdr:to>
    <xdr:cxnSp macro="">
      <xdr:nvCxnSpPr>
        <xdr:cNvPr id="32" name="直線コネクタ 31">
          <a:extLst>
            <a:ext uri="{FF2B5EF4-FFF2-40B4-BE49-F238E27FC236}">
              <a16:creationId xmlns:a16="http://schemas.microsoft.com/office/drawing/2014/main" id="{3180786D-ECCA-4CA9-B51B-150108EB1FC0}"/>
            </a:ext>
          </a:extLst>
        </xdr:cNvPr>
        <xdr:cNvCxnSpPr/>
      </xdr:nvCxnSpPr>
      <xdr:spPr>
        <a:xfrm>
          <a:off x="2232660" y="1524000"/>
          <a:ext cx="0" cy="32461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xdr:row>
      <xdr:rowOff>0</xdr:rowOff>
    </xdr:from>
    <xdr:to>
      <xdr:col>4</xdr:col>
      <xdr:colOff>587828</xdr:colOff>
      <xdr:row>21</xdr:row>
      <xdr:rowOff>0</xdr:rowOff>
    </xdr:to>
    <xdr:cxnSp macro="">
      <xdr:nvCxnSpPr>
        <xdr:cNvPr id="33" name="直線コネクタ 32">
          <a:extLst>
            <a:ext uri="{FF2B5EF4-FFF2-40B4-BE49-F238E27FC236}">
              <a16:creationId xmlns:a16="http://schemas.microsoft.com/office/drawing/2014/main" id="{D53B12B0-BC8D-441E-AF2E-C7311ABC237A}"/>
            </a:ext>
          </a:extLst>
        </xdr:cNvPr>
        <xdr:cNvCxnSpPr/>
      </xdr:nvCxnSpPr>
      <xdr:spPr>
        <a:xfrm>
          <a:off x="2744288"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0</xdr:colOff>
      <xdr:row>21</xdr:row>
      <xdr:rowOff>0</xdr:rowOff>
    </xdr:to>
    <xdr:cxnSp macro="">
      <xdr:nvCxnSpPr>
        <xdr:cNvPr id="34" name="直線コネクタ 33">
          <a:extLst>
            <a:ext uri="{FF2B5EF4-FFF2-40B4-BE49-F238E27FC236}">
              <a16:creationId xmlns:a16="http://schemas.microsoft.com/office/drawing/2014/main" id="{179E8C1F-685C-4F48-86BE-9236E3BA7C19}"/>
            </a:ext>
          </a:extLst>
        </xdr:cNvPr>
        <xdr:cNvCxnSpPr/>
      </xdr:nvCxnSpPr>
      <xdr:spPr>
        <a:xfrm>
          <a:off x="324612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4</xdr:col>
      <xdr:colOff>587828</xdr:colOff>
      <xdr:row>10</xdr:row>
      <xdr:rowOff>0</xdr:rowOff>
    </xdr:to>
    <xdr:cxnSp macro="">
      <xdr:nvCxnSpPr>
        <xdr:cNvPr id="35" name="直線コネクタ 34">
          <a:extLst>
            <a:ext uri="{FF2B5EF4-FFF2-40B4-BE49-F238E27FC236}">
              <a16:creationId xmlns:a16="http://schemas.microsoft.com/office/drawing/2014/main" id="{88B461EE-FC64-42CF-8E79-2D7B12165978}"/>
            </a:ext>
          </a:extLst>
        </xdr:cNvPr>
        <xdr:cNvCxnSpPr/>
      </xdr:nvCxnSpPr>
      <xdr:spPr>
        <a:xfrm>
          <a:off x="868680" y="1524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11</xdr:row>
      <xdr:rowOff>0</xdr:rowOff>
    </xdr:from>
    <xdr:to>
      <xdr:col>14</xdr:col>
      <xdr:colOff>0</xdr:colOff>
      <xdr:row>11</xdr:row>
      <xdr:rowOff>0</xdr:rowOff>
    </xdr:to>
    <xdr:cxnSp macro="">
      <xdr:nvCxnSpPr>
        <xdr:cNvPr id="36" name="直線コネクタ 35">
          <a:extLst>
            <a:ext uri="{FF2B5EF4-FFF2-40B4-BE49-F238E27FC236}">
              <a16:creationId xmlns:a16="http://schemas.microsoft.com/office/drawing/2014/main" id="{656EA32B-D8C7-4C22-8050-4EBEA82C2FA3}"/>
            </a:ext>
          </a:extLst>
        </xdr:cNvPr>
        <xdr:cNvCxnSpPr/>
      </xdr:nvCxnSpPr>
      <xdr:spPr>
        <a:xfrm>
          <a:off x="166551" y="1645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0</xdr:rowOff>
    </xdr:from>
    <xdr:to>
      <xdr:col>8</xdr:col>
      <xdr:colOff>0</xdr:colOff>
      <xdr:row>21</xdr:row>
      <xdr:rowOff>0</xdr:rowOff>
    </xdr:to>
    <xdr:cxnSp macro="">
      <xdr:nvCxnSpPr>
        <xdr:cNvPr id="37" name="直線コネクタ 36">
          <a:extLst>
            <a:ext uri="{FF2B5EF4-FFF2-40B4-BE49-F238E27FC236}">
              <a16:creationId xmlns:a16="http://schemas.microsoft.com/office/drawing/2014/main" id="{D261BD21-CA12-4213-B8B3-2B269BA03051}"/>
            </a:ext>
          </a:extLst>
        </xdr:cNvPr>
        <xdr:cNvCxnSpPr/>
      </xdr:nvCxnSpPr>
      <xdr:spPr>
        <a:xfrm>
          <a:off x="499110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xdr:row>
      <xdr:rowOff>0</xdr:rowOff>
    </xdr:from>
    <xdr:to>
      <xdr:col>10</xdr:col>
      <xdr:colOff>0</xdr:colOff>
      <xdr:row>21</xdr:row>
      <xdr:rowOff>0</xdr:rowOff>
    </xdr:to>
    <xdr:cxnSp macro="">
      <xdr:nvCxnSpPr>
        <xdr:cNvPr id="38" name="直線コネクタ 37">
          <a:extLst>
            <a:ext uri="{FF2B5EF4-FFF2-40B4-BE49-F238E27FC236}">
              <a16:creationId xmlns:a16="http://schemas.microsoft.com/office/drawing/2014/main" id="{B0132CBB-0091-4968-9370-6253C934BE26}"/>
            </a:ext>
          </a:extLst>
        </xdr:cNvPr>
        <xdr:cNvCxnSpPr/>
      </xdr:nvCxnSpPr>
      <xdr:spPr>
        <a:xfrm>
          <a:off x="681228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xdr:row>
      <xdr:rowOff>0</xdr:rowOff>
    </xdr:from>
    <xdr:to>
      <xdr:col>10</xdr:col>
      <xdr:colOff>809624</xdr:colOff>
      <xdr:row>21</xdr:row>
      <xdr:rowOff>0</xdr:rowOff>
    </xdr:to>
    <xdr:cxnSp macro="">
      <xdr:nvCxnSpPr>
        <xdr:cNvPr id="39" name="直線コネクタ 38">
          <a:extLst>
            <a:ext uri="{FF2B5EF4-FFF2-40B4-BE49-F238E27FC236}">
              <a16:creationId xmlns:a16="http://schemas.microsoft.com/office/drawing/2014/main" id="{711AFEBB-04CF-426B-90FD-6C18AAAB11F0}"/>
            </a:ext>
          </a:extLst>
        </xdr:cNvPr>
        <xdr:cNvCxnSpPr/>
      </xdr:nvCxnSpPr>
      <xdr:spPr>
        <a:xfrm>
          <a:off x="7621904"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xdr:row>
      <xdr:rowOff>0</xdr:rowOff>
    </xdr:from>
    <xdr:to>
      <xdr:col>13</xdr:col>
      <xdr:colOff>1905</xdr:colOff>
      <xdr:row>21</xdr:row>
      <xdr:rowOff>0</xdr:rowOff>
    </xdr:to>
    <xdr:cxnSp macro="">
      <xdr:nvCxnSpPr>
        <xdr:cNvPr id="40" name="直線コネクタ 39">
          <a:extLst>
            <a:ext uri="{FF2B5EF4-FFF2-40B4-BE49-F238E27FC236}">
              <a16:creationId xmlns:a16="http://schemas.microsoft.com/office/drawing/2014/main" id="{4DCE4A56-DD77-4BFD-8C22-0486DE32BAC1}"/>
            </a:ext>
          </a:extLst>
        </xdr:cNvPr>
        <xdr:cNvCxnSpPr/>
      </xdr:nvCxnSpPr>
      <xdr:spPr>
        <a:xfrm>
          <a:off x="8536305"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14</xdr:col>
      <xdr:colOff>0</xdr:colOff>
      <xdr:row>12</xdr:row>
      <xdr:rowOff>0</xdr:rowOff>
    </xdr:to>
    <xdr:cxnSp macro="">
      <xdr:nvCxnSpPr>
        <xdr:cNvPr id="41" name="直線コネクタ 40">
          <a:extLst>
            <a:ext uri="{FF2B5EF4-FFF2-40B4-BE49-F238E27FC236}">
              <a16:creationId xmlns:a16="http://schemas.microsoft.com/office/drawing/2014/main" id="{99FE99C8-C307-465F-BF11-E0883FF5EF9B}"/>
            </a:ext>
          </a:extLst>
        </xdr:cNvPr>
        <xdr:cNvCxnSpPr/>
      </xdr:nvCxnSpPr>
      <xdr:spPr>
        <a:xfrm>
          <a:off x="167640" y="1958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0</xdr:rowOff>
    </xdr:from>
    <xdr:to>
      <xdr:col>14</xdr:col>
      <xdr:colOff>0</xdr:colOff>
      <xdr:row>13</xdr:row>
      <xdr:rowOff>0</xdr:rowOff>
    </xdr:to>
    <xdr:cxnSp macro="">
      <xdr:nvCxnSpPr>
        <xdr:cNvPr id="42" name="直線コネクタ 41">
          <a:extLst>
            <a:ext uri="{FF2B5EF4-FFF2-40B4-BE49-F238E27FC236}">
              <a16:creationId xmlns:a16="http://schemas.microsoft.com/office/drawing/2014/main" id="{9A273880-2A8B-490B-B321-8CEE2A042C32}"/>
            </a:ext>
          </a:extLst>
        </xdr:cNvPr>
        <xdr:cNvCxnSpPr/>
      </xdr:nvCxnSpPr>
      <xdr:spPr>
        <a:xfrm>
          <a:off x="167640" y="2270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14</xdr:col>
      <xdr:colOff>0</xdr:colOff>
      <xdr:row>14</xdr:row>
      <xdr:rowOff>0</xdr:rowOff>
    </xdr:to>
    <xdr:cxnSp macro="">
      <xdr:nvCxnSpPr>
        <xdr:cNvPr id="43" name="直線コネクタ 42">
          <a:extLst>
            <a:ext uri="{FF2B5EF4-FFF2-40B4-BE49-F238E27FC236}">
              <a16:creationId xmlns:a16="http://schemas.microsoft.com/office/drawing/2014/main" id="{FE9407BE-60E9-499C-BF06-D8764811B2EF}"/>
            </a:ext>
          </a:extLst>
        </xdr:cNvPr>
        <xdr:cNvCxnSpPr/>
      </xdr:nvCxnSpPr>
      <xdr:spPr>
        <a:xfrm>
          <a:off x="167640" y="2583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14</xdr:col>
      <xdr:colOff>0</xdr:colOff>
      <xdr:row>15</xdr:row>
      <xdr:rowOff>0</xdr:rowOff>
    </xdr:to>
    <xdr:cxnSp macro="">
      <xdr:nvCxnSpPr>
        <xdr:cNvPr id="44" name="直線コネクタ 43">
          <a:extLst>
            <a:ext uri="{FF2B5EF4-FFF2-40B4-BE49-F238E27FC236}">
              <a16:creationId xmlns:a16="http://schemas.microsoft.com/office/drawing/2014/main" id="{5DDFD81E-20D2-4C33-A8A3-996DFE07788D}"/>
            </a:ext>
          </a:extLst>
        </xdr:cNvPr>
        <xdr:cNvCxnSpPr/>
      </xdr:nvCxnSpPr>
      <xdr:spPr>
        <a:xfrm>
          <a:off x="167640" y="2895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14</xdr:col>
      <xdr:colOff>0</xdr:colOff>
      <xdr:row>16</xdr:row>
      <xdr:rowOff>0</xdr:rowOff>
    </xdr:to>
    <xdr:cxnSp macro="">
      <xdr:nvCxnSpPr>
        <xdr:cNvPr id="45" name="直線コネクタ 44">
          <a:extLst>
            <a:ext uri="{FF2B5EF4-FFF2-40B4-BE49-F238E27FC236}">
              <a16:creationId xmlns:a16="http://schemas.microsoft.com/office/drawing/2014/main" id="{B02F9995-B796-4411-A489-F4A4B4B0ED41}"/>
            </a:ext>
          </a:extLst>
        </xdr:cNvPr>
        <xdr:cNvCxnSpPr/>
      </xdr:nvCxnSpPr>
      <xdr:spPr>
        <a:xfrm>
          <a:off x="167640" y="3208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14</xdr:col>
      <xdr:colOff>0</xdr:colOff>
      <xdr:row>17</xdr:row>
      <xdr:rowOff>0</xdr:rowOff>
    </xdr:to>
    <xdr:cxnSp macro="">
      <xdr:nvCxnSpPr>
        <xdr:cNvPr id="46" name="直線コネクタ 45">
          <a:extLst>
            <a:ext uri="{FF2B5EF4-FFF2-40B4-BE49-F238E27FC236}">
              <a16:creationId xmlns:a16="http://schemas.microsoft.com/office/drawing/2014/main" id="{EE680A67-4659-429F-8845-EB2F3BBB1C08}"/>
            </a:ext>
          </a:extLst>
        </xdr:cNvPr>
        <xdr:cNvCxnSpPr/>
      </xdr:nvCxnSpPr>
      <xdr:spPr>
        <a:xfrm>
          <a:off x="167640" y="3520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14</xdr:col>
      <xdr:colOff>0</xdr:colOff>
      <xdr:row>18</xdr:row>
      <xdr:rowOff>0</xdr:rowOff>
    </xdr:to>
    <xdr:cxnSp macro="">
      <xdr:nvCxnSpPr>
        <xdr:cNvPr id="47" name="直線コネクタ 46">
          <a:extLst>
            <a:ext uri="{FF2B5EF4-FFF2-40B4-BE49-F238E27FC236}">
              <a16:creationId xmlns:a16="http://schemas.microsoft.com/office/drawing/2014/main" id="{BB60572E-7757-4167-868B-908358DBAFAC}"/>
            </a:ext>
          </a:extLst>
        </xdr:cNvPr>
        <xdr:cNvCxnSpPr/>
      </xdr:nvCxnSpPr>
      <xdr:spPr>
        <a:xfrm>
          <a:off x="167640" y="3832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14</xdr:col>
      <xdr:colOff>0</xdr:colOff>
      <xdr:row>19</xdr:row>
      <xdr:rowOff>0</xdr:rowOff>
    </xdr:to>
    <xdr:cxnSp macro="">
      <xdr:nvCxnSpPr>
        <xdr:cNvPr id="48" name="直線コネクタ 47">
          <a:extLst>
            <a:ext uri="{FF2B5EF4-FFF2-40B4-BE49-F238E27FC236}">
              <a16:creationId xmlns:a16="http://schemas.microsoft.com/office/drawing/2014/main" id="{8EC9E73A-1663-4A9E-B384-9D56CF9BDAFB}"/>
            </a:ext>
          </a:extLst>
        </xdr:cNvPr>
        <xdr:cNvCxnSpPr/>
      </xdr:nvCxnSpPr>
      <xdr:spPr>
        <a:xfrm>
          <a:off x="167640" y="4145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49" name="直線コネクタ 48">
          <a:extLst>
            <a:ext uri="{FF2B5EF4-FFF2-40B4-BE49-F238E27FC236}">
              <a16:creationId xmlns:a16="http://schemas.microsoft.com/office/drawing/2014/main" id="{E128CB01-A9FB-4569-AC21-DBF4992A267F}"/>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14</xdr:col>
      <xdr:colOff>0</xdr:colOff>
      <xdr:row>20</xdr:row>
      <xdr:rowOff>0</xdr:rowOff>
    </xdr:to>
    <xdr:cxnSp macro="">
      <xdr:nvCxnSpPr>
        <xdr:cNvPr id="50" name="直線コネクタ 49">
          <a:extLst>
            <a:ext uri="{FF2B5EF4-FFF2-40B4-BE49-F238E27FC236}">
              <a16:creationId xmlns:a16="http://schemas.microsoft.com/office/drawing/2014/main" id="{F53F74C6-821E-4533-88BD-3EE807AB244F}"/>
            </a:ext>
          </a:extLst>
        </xdr:cNvPr>
        <xdr:cNvCxnSpPr/>
      </xdr:nvCxnSpPr>
      <xdr:spPr>
        <a:xfrm>
          <a:off x="167640" y="4457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10</xdr:col>
      <xdr:colOff>0</xdr:colOff>
      <xdr:row>23</xdr:row>
      <xdr:rowOff>0</xdr:rowOff>
    </xdr:to>
    <xdr:cxnSp macro="">
      <xdr:nvCxnSpPr>
        <xdr:cNvPr id="51" name="直線コネクタ 50">
          <a:extLst>
            <a:ext uri="{FF2B5EF4-FFF2-40B4-BE49-F238E27FC236}">
              <a16:creationId xmlns:a16="http://schemas.microsoft.com/office/drawing/2014/main" id="{5C40552A-08E3-4908-8A8C-E553BA2E218B}"/>
            </a:ext>
          </a:extLst>
        </xdr:cNvPr>
        <xdr:cNvCxnSpPr/>
      </xdr:nvCxnSpPr>
      <xdr:spPr>
        <a:xfrm>
          <a:off x="681228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22</xdr:row>
      <xdr:rowOff>0</xdr:rowOff>
    </xdr:from>
    <xdr:to>
      <xdr:col>11</xdr:col>
      <xdr:colOff>0</xdr:colOff>
      <xdr:row>23</xdr:row>
      <xdr:rowOff>0</xdr:rowOff>
    </xdr:to>
    <xdr:cxnSp macro="">
      <xdr:nvCxnSpPr>
        <xdr:cNvPr id="52" name="直線コネクタ 51">
          <a:extLst>
            <a:ext uri="{FF2B5EF4-FFF2-40B4-BE49-F238E27FC236}">
              <a16:creationId xmlns:a16="http://schemas.microsoft.com/office/drawing/2014/main" id="{7AE8C0ED-1DDE-4534-90E2-089324978CCE}"/>
            </a:ext>
          </a:extLst>
        </xdr:cNvPr>
        <xdr:cNvCxnSpPr/>
      </xdr:nvCxnSpPr>
      <xdr:spPr>
        <a:xfrm>
          <a:off x="7627620" y="481584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24</xdr:row>
      <xdr:rowOff>0</xdr:rowOff>
    </xdr:from>
    <xdr:to>
      <xdr:col>10</xdr:col>
      <xdr:colOff>0</xdr:colOff>
      <xdr:row>25</xdr:row>
      <xdr:rowOff>0</xdr:rowOff>
    </xdr:to>
    <xdr:cxnSp macro="">
      <xdr:nvCxnSpPr>
        <xdr:cNvPr id="53" name="直線コネクタ 52">
          <a:extLst>
            <a:ext uri="{FF2B5EF4-FFF2-40B4-BE49-F238E27FC236}">
              <a16:creationId xmlns:a16="http://schemas.microsoft.com/office/drawing/2014/main" id="{8ACA6C96-B80D-463F-B0B7-E93071709C5F}"/>
            </a:ext>
          </a:extLst>
        </xdr:cNvPr>
        <xdr:cNvCxnSpPr/>
      </xdr:nvCxnSpPr>
      <xdr:spPr>
        <a:xfrm>
          <a:off x="681228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0</xdr:rowOff>
    </xdr:from>
    <xdr:to>
      <xdr:col>11</xdr:col>
      <xdr:colOff>0</xdr:colOff>
      <xdr:row>25</xdr:row>
      <xdr:rowOff>0</xdr:rowOff>
    </xdr:to>
    <xdr:cxnSp macro="">
      <xdr:nvCxnSpPr>
        <xdr:cNvPr id="54" name="直線コネクタ 53">
          <a:extLst>
            <a:ext uri="{FF2B5EF4-FFF2-40B4-BE49-F238E27FC236}">
              <a16:creationId xmlns:a16="http://schemas.microsoft.com/office/drawing/2014/main" id="{853CF0F1-9DEF-42CF-BD94-F5D1B6A53769}"/>
            </a:ext>
          </a:extLst>
        </xdr:cNvPr>
        <xdr:cNvCxnSpPr/>
      </xdr:nvCxnSpPr>
      <xdr:spPr>
        <a:xfrm>
          <a:off x="7627620" y="51130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xdr:row>
      <xdr:rowOff>77242</xdr:rowOff>
    </xdr:from>
    <xdr:ext cx="642930" cy="173420"/>
    <xdr:sp macro="" textlink="">
      <xdr:nvSpPr>
        <xdr:cNvPr id="55" name="テキスト ボックス 54">
          <a:extLst>
            <a:ext uri="{FF2B5EF4-FFF2-40B4-BE49-F238E27FC236}">
              <a16:creationId xmlns:a16="http://schemas.microsoft.com/office/drawing/2014/main" id="{BDD433ED-CCEC-427F-81FB-3D51FA0086CC}"/>
            </a:ext>
          </a:extLst>
        </xdr:cNvPr>
        <xdr:cNvSpPr txBox="1"/>
      </xdr:nvSpPr>
      <xdr:spPr>
        <a:xfrm>
          <a:off x="5101463" y="580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10</xdr:col>
      <xdr:colOff>0</xdr:colOff>
      <xdr:row>28</xdr:row>
      <xdr:rowOff>0</xdr:rowOff>
    </xdr:from>
    <xdr:to>
      <xdr:col>10</xdr:col>
      <xdr:colOff>0</xdr:colOff>
      <xdr:row>29</xdr:row>
      <xdr:rowOff>0</xdr:rowOff>
    </xdr:to>
    <xdr:cxnSp macro="">
      <xdr:nvCxnSpPr>
        <xdr:cNvPr id="56" name="直線コネクタ 55">
          <a:extLst>
            <a:ext uri="{FF2B5EF4-FFF2-40B4-BE49-F238E27FC236}">
              <a16:creationId xmlns:a16="http://schemas.microsoft.com/office/drawing/2014/main" id="{624068BF-135C-4441-A111-79C1F53B70F1}"/>
            </a:ext>
          </a:extLst>
        </xdr:cNvPr>
        <xdr:cNvCxnSpPr/>
      </xdr:nvCxnSpPr>
      <xdr:spPr>
        <a:xfrm>
          <a:off x="681228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0</xdr:rowOff>
    </xdr:from>
    <xdr:to>
      <xdr:col>11</xdr:col>
      <xdr:colOff>0</xdr:colOff>
      <xdr:row>29</xdr:row>
      <xdr:rowOff>0</xdr:rowOff>
    </xdr:to>
    <xdr:cxnSp macro="">
      <xdr:nvCxnSpPr>
        <xdr:cNvPr id="57" name="直線コネクタ 56">
          <a:extLst>
            <a:ext uri="{FF2B5EF4-FFF2-40B4-BE49-F238E27FC236}">
              <a16:creationId xmlns:a16="http://schemas.microsoft.com/office/drawing/2014/main" id="{36E3B42E-B980-43C8-B036-3C5B231DC31D}"/>
            </a:ext>
          </a:extLst>
        </xdr:cNvPr>
        <xdr:cNvCxnSpPr/>
      </xdr:nvCxnSpPr>
      <xdr:spPr>
        <a:xfrm>
          <a:off x="7627620" y="59131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10</xdr:col>
      <xdr:colOff>0</xdr:colOff>
      <xdr:row>27</xdr:row>
      <xdr:rowOff>0</xdr:rowOff>
    </xdr:to>
    <xdr:cxnSp macro="">
      <xdr:nvCxnSpPr>
        <xdr:cNvPr id="58" name="直線コネクタ 57">
          <a:extLst>
            <a:ext uri="{FF2B5EF4-FFF2-40B4-BE49-F238E27FC236}">
              <a16:creationId xmlns:a16="http://schemas.microsoft.com/office/drawing/2014/main" id="{62855623-17F5-46B9-93EC-AA4F2DC88438}"/>
            </a:ext>
          </a:extLst>
        </xdr:cNvPr>
        <xdr:cNvCxnSpPr/>
      </xdr:nvCxnSpPr>
      <xdr:spPr>
        <a:xfrm>
          <a:off x="681228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0</xdr:rowOff>
    </xdr:from>
    <xdr:to>
      <xdr:col>11</xdr:col>
      <xdr:colOff>0</xdr:colOff>
      <xdr:row>27</xdr:row>
      <xdr:rowOff>0</xdr:rowOff>
    </xdr:to>
    <xdr:cxnSp macro="">
      <xdr:nvCxnSpPr>
        <xdr:cNvPr id="59" name="直線コネクタ 58">
          <a:extLst>
            <a:ext uri="{FF2B5EF4-FFF2-40B4-BE49-F238E27FC236}">
              <a16:creationId xmlns:a16="http://schemas.microsoft.com/office/drawing/2014/main" id="{B8C85D3B-3491-481F-93C3-DF66C421A363}"/>
            </a:ext>
          </a:extLst>
        </xdr:cNvPr>
        <xdr:cNvCxnSpPr/>
      </xdr:nvCxnSpPr>
      <xdr:spPr>
        <a:xfrm>
          <a:off x="7627620" y="5410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25</xdr:row>
      <xdr:rowOff>47295</xdr:rowOff>
    </xdr:from>
    <xdr:to>
      <xdr:col>12</xdr:col>
      <xdr:colOff>0</xdr:colOff>
      <xdr:row>28</xdr:row>
      <xdr:rowOff>257502</xdr:rowOff>
    </xdr:to>
    <xdr:sp macro="" textlink="">
      <xdr:nvSpPr>
        <xdr:cNvPr id="60" name="四角形: 角を丸くする 59">
          <a:extLst>
            <a:ext uri="{FF2B5EF4-FFF2-40B4-BE49-F238E27FC236}">
              <a16:creationId xmlns:a16="http://schemas.microsoft.com/office/drawing/2014/main" id="{B4736D55-45AB-479B-967F-C80BD38DBF78}"/>
            </a:ext>
          </a:extLst>
        </xdr:cNvPr>
        <xdr:cNvSpPr/>
      </xdr:nvSpPr>
      <xdr:spPr>
        <a:xfrm>
          <a:off x="4991100" y="5411775"/>
          <a:ext cx="3375660" cy="751227"/>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1271751</xdr:colOff>
      <xdr:row>28</xdr:row>
      <xdr:rowOff>0</xdr:rowOff>
    </xdr:from>
    <xdr:to>
      <xdr:col>11</xdr:col>
      <xdr:colOff>740979</xdr:colOff>
      <xdr:row>28</xdr:row>
      <xdr:rowOff>11298</xdr:rowOff>
    </xdr:to>
    <xdr:cxnSp macro="">
      <xdr:nvCxnSpPr>
        <xdr:cNvPr id="61" name="直線コネクタ 60">
          <a:extLst>
            <a:ext uri="{FF2B5EF4-FFF2-40B4-BE49-F238E27FC236}">
              <a16:creationId xmlns:a16="http://schemas.microsoft.com/office/drawing/2014/main" id="{30B6D4E3-4A1B-4C99-9A1F-3302E7ACDF78}"/>
            </a:ext>
          </a:extLst>
        </xdr:cNvPr>
        <xdr:cNvCxnSpPr/>
      </xdr:nvCxnSpPr>
      <xdr:spPr>
        <a:xfrm>
          <a:off x="5729451" y="591312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21</xdr:row>
      <xdr:rowOff>0</xdr:rowOff>
    </xdr:to>
    <xdr:cxnSp macro="">
      <xdr:nvCxnSpPr>
        <xdr:cNvPr id="62" name="直線コネクタ 61">
          <a:extLst>
            <a:ext uri="{FF2B5EF4-FFF2-40B4-BE49-F238E27FC236}">
              <a16:creationId xmlns:a16="http://schemas.microsoft.com/office/drawing/2014/main" id="{C1CE2687-1318-4EA5-829A-48E44950FCC3}"/>
            </a:ext>
          </a:extLst>
        </xdr:cNvPr>
        <xdr:cNvCxnSpPr/>
      </xdr:nvCxnSpPr>
      <xdr:spPr>
        <a:xfrm>
          <a:off x="8366760" y="1402080"/>
          <a:ext cx="0" cy="336804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33</xdr:row>
      <xdr:rowOff>2177</xdr:rowOff>
    </xdr:from>
    <xdr:to>
      <xdr:col>12</xdr:col>
      <xdr:colOff>106680</xdr:colOff>
      <xdr:row>38</xdr:row>
      <xdr:rowOff>0</xdr:rowOff>
    </xdr:to>
    <xdr:sp macro="" textlink="">
      <xdr:nvSpPr>
        <xdr:cNvPr id="63" name="四角形: 角を丸くする 62">
          <a:extLst>
            <a:ext uri="{FF2B5EF4-FFF2-40B4-BE49-F238E27FC236}">
              <a16:creationId xmlns:a16="http://schemas.microsoft.com/office/drawing/2014/main" id="{F7A17A96-7172-4327-9192-57E8214F0E6F}"/>
            </a:ext>
          </a:extLst>
        </xdr:cNvPr>
        <xdr:cNvSpPr/>
      </xdr:nvSpPr>
      <xdr:spPr>
        <a:xfrm>
          <a:off x="5044440" y="67153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32</xdr:row>
      <xdr:rowOff>220980</xdr:rowOff>
    </xdr:from>
    <xdr:to>
      <xdr:col>13</xdr:col>
      <xdr:colOff>860400</xdr:colOff>
      <xdr:row>38</xdr:row>
      <xdr:rowOff>0</xdr:rowOff>
    </xdr:to>
    <xdr:sp macro="" textlink="">
      <xdr:nvSpPr>
        <xdr:cNvPr id="64" name="四角形: 角を丸くする 63">
          <a:extLst>
            <a:ext uri="{FF2B5EF4-FFF2-40B4-BE49-F238E27FC236}">
              <a16:creationId xmlns:a16="http://schemas.microsoft.com/office/drawing/2014/main" id="{E31997B9-7F76-4FD5-A9D4-D10E8807094B}"/>
            </a:ext>
          </a:extLst>
        </xdr:cNvPr>
        <xdr:cNvSpPr/>
      </xdr:nvSpPr>
      <xdr:spPr>
        <a:xfrm>
          <a:off x="8534400" y="67056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39</xdr:row>
      <xdr:rowOff>0</xdr:rowOff>
    </xdr:from>
    <xdr:to>
      <xdr:col>14</xdr:col>
      <xdr:colOff>0</xdr:colOff>
      <xdr:row>55</xdr:row>
      <xdr:rowOff>0</xdr:rowOff>
    </xdr:to>
    <xdr:sp macro="" textlink="">
      <xdr:nvSpPr>
        <xdr:cNvPr id="65" name="四角形: 角を丸くする 64">
          <a:extLst>
            <a:ext uri="{FF2B5EF4-FFF2-40B4-BE49-F238E27FC236}">
              <a16:creationId xmlns:a16="http://schemas.microsoft.com/office/drawing/2014/main" id="{F7D4F7E6-A4FF-4174-98B6-E5FE2D2596D3}"/>
            </a:ext>
          </a:extLst>
        </xdr:cNvPr>
        <xdr:cNvSpPr/>
      </xdr:nvSpPr>
      <xdr:spPr>
        <a:xfrm>
          <a:off x="167640" y="76123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37</xdr:row>
      <xdr:rowOff>0</xdr:rowOff>
    </xdr:from>
    <xdr:to>
      <xdr:col>8</xdr:col>
      <xdr:colOff>0</xdr:colOff>
      <xdr:row>38</xdr:row>
      <xdr:rowOff>0</xdr:rowOff>
    </xdr:to>
    <xdr:sp macro="" textlink="">
      <xdr:nvSpPr>
        <xdr:cNvPr id="66" name="四角形: 角を丸くする 65">
          <a:extLst>
            <a:ext uri="{FF2B5EF4-FFF2-40B4-BE49-F238E27FC236}">
              <a16:creationId xmlns:a16="http://schemas.microsoft.com/office/drawing/2014/main" id="{9AEBFA0C-1101-4A04-9A2C-A5F096D8B82E}"/>
            </a:ext>
          </a:extLst>
        </xdr:cNvPr>
        <xdr:cNvSpPr/>
      </xdr:nvSpPr>
      <xdr:spPr>
        <a:xfrm>
          <a:off x="3246120" y="73152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33</xdr:row>
      <xdr:rowOff>152400</xdr:rowOff>
    </xdr:from>
    <xdr:to>
      <xdr:col>8</xdr:col>
      <xdr:colOff>0</xdr:colOff>
      <xdr:row>36</xdr:row>
      <xdr:rowOff>788</xdr:rowOff>
    </xdr:to>
    <xdr:sp macro="" textlink="">
      <xdr:nvSpPr>
        <xdr:cNvPr id="67" name="四角形: 角を丸くする 66">
          <a:extLst>
            <a:ext uri="{FF2B5EF4-FFF2-40B4-BE49-F238E27FC236}">
              <a16:creationId xmlns:a16="http://schemas.microsoft.com/office/drawing/2014/main" id="{C6461890-7065-4D14-A089-7A844C93BF29}"/>
            </a:ext>
          </a:extLst>
        </xdr:cNvPr>
        <xdr:cNvSpPr/>
      </xdr:nvSpPr>
      <xdr:spPr>
        <a:xfrm>
          <a:off x="3985260" y="68656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56</xdr:row>
      <xdr:rowOff>1</xdr:rowOff>
    </xdr:from>
    <xdr:to>
      <xdr:col>12</xdr:col>
      <xdr:colOff>0</xdr:colOff>
      <xdr:row>57</xdr:row>
      <xdr:rowOff>0</xdr:rowOff>
    </xdr:to>
    <xdr:sp macro="" textlink="">
      <xdr:nvSpPr>
        <xdr:cNvPr id="68" name="四角形: 角を丸くする 67">
          <a:extLst>
            <a:ext uri="{FF2B5EF4-FFF2-40B4-BE49-F238E27FC236}">
              <a16:creationId xmlns:a16="http://schemas.microsoft.com/office/drawing/2014/main" id="{3B78004A-E9AB-4894-ACFF-77B468B36762}"/>
            </a:ext>
          </a:extLst>
        </xdr:cNvPr>
        <xdr:cNvSpPr/>
      </xdr:nvSpPr>
      <xdr:spPr>
        <a:xfrm>
          <a:off x="4992938" y="122758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29692</xdr:colOff>
      <xdr:row>31</xdr:row>
      <xdr:rowOff>0</xdr:rowOff>
    </xdr:from>
    <xdr:to>
      <xdr:col>9</xdr:col>
      <xdr:colOff>40466</xdr:colOff>
      <xdr:row>32</xdr:row>
      <xdr:rowOff>0</xdr:rowOff>
    </xdr:to>
    <xdr:sp macro="" textlink="">
      <xdr:nvSpPr>
        <xdr:cNvPr id="69" name="四角形: 角を丸くする 68">
          <a:extLst>
            <a:ext uri="{FF2B5EF4-FFF2-40B4-BE49-F238E27FC236}">
              <a16:creationId xmlns:a16="http://schemas.microsoft.com/office/drawing/2014/main" id="{62360009-A79D-4672-AA20-233421A5FE24}"/>
            </a:ext>
          </a:extLst>
        </xdr:cNvPr>
        <xdr:cNvSpPr/>
      </xdr:nvSpPr>
      <xdr:spPr>
        <a:xfrm>
          <a:off x="3275812" y="6256020"/>
          <a:ext cx="249489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32</xdr:row>
      <xdr:rowOff>230457</xdr:rowOff>
    </xdr:from>
    <xdr:ext cx="860400" cy="153170"/>
    <xdr:sp macro="" textlink="">
      <xdr:nvSpPr>
        <xdr:cNvPr id="70" name="テキスト ボックス 69">
          <a:extLst>
            <a:ext uri="{FF2B5EF4-FFF2-40B4-BE49-F238E27FC236}">
              <a16:creationId xmlns:a16="http://schemas.microsoft.com/office/drawing/2014/main" id="{01D3BFD9-B3A7-43CB-A1F5-8AB8F2405B9C}"/>
            </a:ext>
          </a:extLst>
        </xdr:cNvPr>
        <xdr:cNvSpPr txBox="1"/>
      </xdr:nvSpPr>
      <xdr:spPr>
        <a:xfrm>
          <a:off x="8532559" y="67150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34</xdr:row>
      <xdr:rowOff>4354</xdr:rowOff>
    </xdr:from>
    <xdr:to>
      <xdr:col>13</xdr:col>
      <xdr:colOff>860400</xdr:colOff>
      <xdr:row>34</xdr:row>
      <xdr:rowOff>4354</xdr:rowOff>
    </xdr:to>
    <xdr:cxnSp macro="">
      <xdr:nvCxnSpPr>
        <xdr:cNvPr id="71" name="直線コネクタ 70">
          <a:extLst>
            <a:ext uri="{FF2B5EF4-FFF2-40B4-BE49-F238E27FC236}">
              <a16:creationId xmlns:a16="http://schemas.microsoft.com/office/drawing/2014/main" id="{25E45A24-F686-48E3-94CF-3C6E088099B3}"/>
            </a:ext>
          </a:extLst>
        </xdr:cNvPr>
        <xdr:cNvCxnSpPr/>
      </xdr:nvCxnSpPr>
      <xdr:spPr>
        <a:xfrm>
          <a:off x="8534400" y="68699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45</xdr:row>
      <xdr:rowOff>193186</xdr:rowOff>
    </xdr:from>
    <xdr:to>
      <xdr:col>0</xdr:col>
      <xdr:colOff>114300</xdr:colOff>
      <xdr:row>45</xdr:row>
      <xdr:rowOff>298698</xdr:rowOff>
    </xdr:to>
    <xdr:sp macro="" textlink="">
      <xdr:nvSpPr>
        <xdr:cNvPr id="72" name="二等辺三角形 71">
          <a:extLst>
            <a:ext uri="{FF2B5EF4-FFF2-40B4-BE49-F238E27FC236}">
              <a16:creationId xmlns:a16="http://schemas.microsoft.com/office/drawing/2014/main" id="{96D2DD3A-E4B2-4A36-9B60-D3B3F4C12EB3}"/>
            </a:ext>
          </a:extLst>
        </xdr:cNvPr>
        <xdr:cNvSpPr/>
      </xdr:nvSpPr>
      <xdr:spPr>
        <a:xfrm rot="5400000">
          <a:off x="18986" y="93092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35</xdr:row>
      <xdr:rowOff>54884</xdr:rowOff>
    </xdr:from>
    <xdr:ext cx="436180" cy="173420"/>
    <xdr:sp macro="" textlink="">
      <xdr:nvSpPr>
        <xdr:cNvPr id="73" name="テキスト ボックス 72">
          <a:extLst>
            <a:ext uri="{FF2B5EF4-FFF2-40B4-BE49-F238E27FC236}">
              <a16:creationId xmlns:a16="http://schemas.microsoft.com/office/drawing/2014/main" id="{B68B00CB-027D-4D91-8F01-521A29CC455F}"/>
            </a:ext>
          </a:extLst>
        </xdr:cNvPr>
        <xdr:cNvSpPr txBox="1"/>
      </xdr:nvSpPr>
      <xdr:spPr>
        <a:xfrm>
          <a:off x="5101462" y="70729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37</xdr:row>
      <xdr:rowOff>65011</xdr:rowOff>
    </xdr:from>
    <xdr:ext cx="436180" cy="173420"/>
    <xdr:sp macro="" textlink="">
      <xdr:nvSpPr>
        <xdr:cNvPr id="74" name="テキスト ボックス 73">
          <a:extLst>
            <a:ext uri="{FF2B5EF4-FFF2-40B4-BE49-F238E27FC236}">
              <a16:creationId xmlns:a16="http://schemas.microsoft.com/office/drawing/2014/main" id="{00FB30DB-E57B-471B-8047-F3DCF5D2AC48}"/>
            </a:ext>
          </a:extLst>
        </xdr:cNvPr>
        <xdr:cNvSpPr txBox="1"/>
      </xdr:nvSpPr>
      <xdr:spPr>
        <a:xfrm>
          <a:off x="5101462" y="73802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35</xdr:row>
      <xdr:rowOff>249246</xdr:rowOff>
    </xdr:from>
    <xdr:ext cx="310050" cy="173420"/>
    <xdr:sp macro="" textlink="">
      <xdr:nvSpPr>
        <xdr:cNvPr id="75" name="テキスト ボックス 74">
          <a:extLst>
            <a:ext uri="{FF2B5EF4-FFF2-40B4-BE49-F238E27FC236}">
              <a16:creationId xmlns:a16="http://schemas.microsoft.com/office/drawing/2014/main" id="{DABD19D3-943E-49CF-A606-D9E2472607E0}"/>
            </a:ext>
          </a:extLst>
        </xdr:cNvPr>
        <xdr:cNvSpPr txBox="1"/>
      </xdr:nvSpPr>
      <xdr:spPr>
        <a:xfrm>
          <a:off x="7846848" y="72672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37</xdr:row>
      <xdr:rowOff>0</xdr:rowOff>
    </xdr:from>
    <xdr:to>
      <xdr:col>7</xdr:col>
      <xdr:colOff>0</xdr:colOff>
      <xdr:row>38</xdr:row>
      <xdr:rowOff>0</xdr:rowOff>
    </xdr:to>
    <xdr:cxnSp macro="">
      <xdr:nvCxnSpPr>
        <xdr:cNvPr id="76" name="直線コネクタ 75">
          <a:extLst>
            <a:ext uri="{FF2B5EF4-FFF2-40B4-BE49-F238E27FC236}">
              <a16:creationId xmlns:a16="http://schemas.microsoft.com/office/drawing/2014/main" id="{707144CC-D95E-45BA-9239-CF6E8B33EE96}"/>
            </a:ext>
          </a:extLst>
        </xdr:cNvPr>
        <xdr:cNvCxnSpPr/>
      </xdr:nvCxnSpPr>
      <xdr:spPr>
        <a:xfrm>
          <a:off x="3985260" y="73152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152400</xdr:rowOff>
    </xdr:from>
    <xdr:to>
      <xdr:col>8</xdr:col>
      <xdr:colOff>0</xdr:colOff>
      <xdr:row>34</xdr:row>
      <xdr:rowOff>152400</xdr:rowOff>
    </xdr:to>
    <xdr:cxnSp macro="">
      <xdr:nvCxnSpPr>
        <xdr:cNvPr id="77" name="直線コネクタ 76">
          <a:extLst>
            <a:ext uri="{FF2B5EF4-FFF2-40B4-BE49-F238E27FC236}">
              <a16:creationId xmlns:a16="http://schemas.microsoft.com/office/drawing/2014/main" id="{B463603B-341A-4075-88C9-658EC1835C3B}"/>
            </a:ext>
          </a:extLst>
        </xdr:cNvPr>
        <xdr:cNvCxnSpPr/>
      </xdr:nvCxnSpPr>
      <xdr:spPr>
        <a:xfrm>
          <a:off x="3985260" y="70180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0</xdr:rowOff>
    </xdr:from>
    <xdr:to>
      <xdr:col>2</xdr:col>
      <xdr:colOff>0</xdr:colOff>
      <xdr:row>55</xdr:row>
      <xdr:rowOff>0</xdr:rowOff>
    </xdr:to>
    <xdr:cxnSp macro="">
      <xdr:nvCxnSpPr>
        <xdr:cNvPr id="78" name="直線コネクタ 77">
          <a:extLst>
            <a:ext uri="{FF2B5EF4-FFF2-40B4-BE49-F238E27FC236}">
              <a16:creationId xmlns:a16="http://schemas.microsoft.com/office/drawing/2014/main" id="{B5051FEC-5B18-448F-840E-09D38211C99F}"/>
            </a:ext>
          </a:extLst>
        </xdr:cNvPr>
        <xdr:cNvCxnSpPr/>
      </xdr:nvCxnSpPr>
      <xdr:spPr>
        <a:xfrm>
          <a:off x="8686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0</xdr:rowOff>
    </xdr:from>
    <xdr:to>
      <xdr:col>3</xdr:col>
      <xdr:colOff>0</xdr:colOff>
      <xdr:row>55</xdr:row>
      <xdr:rowOff>0</xdr:rowOff>
    </xdr:to>
    <xdr:cxnSp macro="">
      <xdr:nvCxnSpPr>
        <xdr:cNvPr id="79" name="直線コネクタ 78">
          <a:extLst>
            <a:ext uri="{FF2B5EF4-FFF2-40B4-BE49-F238E27FC236}">
              <a16:creationId xmlns:a16="http://schemas.microsoft.com/office/drawing/2014/main" id="{80747A60-CCE3-478A-881F-EA21DE9B3C78}"/>
            </a:ext>
          </a:extLst>
        </xdr:cNvPr>
        <xdr:cNvCxnSpPr/>
      </xdr:nvCxnSpPr>
      <xdr:spPr>
        <a:xfrm>
          <a:off x="141732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4</xdr:col>
      <xdr:colOff>0</xdr:colOff>
      <xdr:row>55</xdr:row>
      <xdr:rowOff>0</xdr:rowOff>
    </xdr:to>
    <xdr:cxnSp macro="">
      <xdr:nvCxnSpPr>
        <xdr:cNvPr id="80" name="直線コネクタ 79">
          <a:extLst>
            <a:ext uri="{FF2B5EF4-FFF2-40B4-BE49-F238E27FC236}">
              <a16:creationId xmlns:a16="http://schemas.microsoft.com/office/drawing/2014/main" id="{8AED9CFF-37CB-42C3-B8A1-702BA9B6D9F2}"/>
            </a:ext>
          </a:extLst>
        </xdr:cNvPr>
        <xdr:cNvCxnSpPr/>
      </xdr:nvCxnSpPr>
      <xdr:spPr>
        <a:xfrm>
          <a:off x="2232660" y="77343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39</xdr:row>
      <xdr:rowOff>0</xdr:rowOff>
    </xdr:from>
    <xdr:to>
      <xdr:col>4</xdr:col>
      <xdr:colOff>587828</xdr:colOff>
      <xdr:row>55</xdr:row>
      <xdr:rowOff>0</xdr:rowOff>
    </xdr:to>
    <xdr:cxnSp macro="">
      <xdr:nvCxnSpPr>
        <xdr:cNvPr id="81" name="直線コネクタ 80">
          <a:extLst>
            <a:ext uri="{FF2B5EF4-FFF2-40B4-BE49-F238E27FC236}">
              <a16:creationId xmlns:a16="http://schemas.microsoft.com/office/drawing/2014/main" id="{96FAD092-8BB1-4191-8A20-2F617919F25B}"/>
            </a:ext>
          </a:extLst>
        </xdr:cNvPr>
        <xdr:cNvCxnSpPr/>
      </xdr:nvCxnSpPr>
      <xdr:spPr>
        <a:xfrm>
          <a:off x="2744288"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0</xdr:rowOff>
    </xdr:from>
    <xdr:to>
      <xdr:col>6</xdr:col>
      <xdr:colOff>0</xdr:colOff>
      <xdr:row>55</xdr:row>
      <xdr:rowOff>0</xdr:rowOff>
    </xdr:to>
    <xdr:cxnSp macro="">
      <xdr:nvCxnSpPr>
        <xdr:cNvPr id="82" name="直線コネクタ 81">
          <a:extLst>
            <a:ext uri="{FF2B5EF4-FFF2-40B4-BE49-F238E27FC236}">
              <a16:creationId xmlns:a16="http://schemas.microsoft.com/office/drawing/2014/main" id="{97ABD9ED-3A08-4068-82D0-EB72AA2ABECD}"/>
            </a:ext>
          </a:extLst>
        </xdr:cNvPr>
        <xdr:cNvCxnSpPr/>
      </xdr:nvCxnSpPr>
      <xdr:spPr>
        <a:xfrm>
          <a:off x="324612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0</xdr:rowOff>
    </xdr:from>
    <xdr:to>
      <xdr:col>4</xdr:col>
      <xdr:colOff>587828</xdr:colOff>
      <xdr:row>40</xdr:row>
      <xdr:rowOff>0</xdr:rowOff>
    </xdr:to>
    <xdr:cxnSp macro="">
      <xdr:nvCxnSpPr>
        <xdr:cNvPr id="83" name="直線コネクタ 82">
          <a:extLst>
            <a:ext uri="{FF2B5EF4-FFF2-40B4-BE49-F238E27FC236}">
              <a16:creationId xmlns:a16="http://schemas.microsoft.com/office/drawing/2014/main" id="{9494D5E5-E240-4F59-82A1-973A2F5BB345}"/>
            </a:ext>
          </a:extLst>
        </xdr:cNvPr>
        <xdr:cNvCxnSpPr/>
      </xdr:nvCxnSpPr>
      <xdr:spPr>
        <a:xfrm>
          <a:off x="868680" y="77343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41</xdr:row>
      <xdr:rowOff>0</xdr:rowOff>
    </xdr:from>
    <xdr:to>
      <xdr:col>14</xdr:col>
      <xdr:colOff>0</xdr:colOff>
      <xdr:row>41</xdr:row>
      <xdr:rowOff>0</xdr:rowOff>
    </xdr:to>
    <xdr:cxnSp macro="">
      <xdr:nvCxnSpPr>
        <xdr:cNvPr id="84" name="直線コネクタ 83">
          <a:extLst>
            <a:ext uri="{FF2B5EF4-FFF2-40B4-BE49-F238E27FC236}">
              <a16:creationId xmlns:a16="http://schemas.microsoft.com/office/drawing/2014/main" id="{7A85E8C9-A62F-4067-8C45-A22F45111643}"/>
            </a:ext>
          </a:extLst>
        </xdr:cNvPr>
        <xdr:cNvCxnSpPr/>
      </xdr:nvCxnSpPr>
      <xdr:spPr>
        <a:xfrm>
          <a:off x="166551" y="78562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39</xdr:row>
      <xdr:rowOff>0</xdr:rowOff>
    </xdr:from>
    <xdr:to>
      <xdr:col>8</xdr:col>
      <xdr:colOff>0</xdr:colOff>
      <xdr:row>55</xdr:row>
      <xdr:rowOff>0</xdr:rowOff>
    </xdr:to>
    <xdr:cxnSp macro="">
      <xdr:nvCxnSpPr>
        <xdr:cNvPr id="85" name="直線コネクタ 84">
          <a:extLst>
            <a:ext uri="{FF2B5EF4-FFF2-40B4-BE49-F238E27FC236}">
              <a16:creationId xmlns:a16="http://schemas.microsoft.com/office/drawing/2014/main" id="{DCC8562E-057B-4978-9FB4-F067FCBA94FB}"/>
            </a:ext>
          </a:extLst>
        </xdr:cNvPr>
        <xdr:cNvCxnSpPr/>
      </xdr:nvCxnSpPr>
      <xdr:spPr>
        <a:xfrm>
          <a:off x="499110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39</xdr:row>
      <xdr:rowOff>0</xdr:rowOff>
    </xdr:from>
    <xdr:to>
      <xdr:col>10</xdr:col>
      <xdr:colOff>0</xdr:colOff>
      <xdr:row>55</xdr:row>
      <xdr:rowOff>0</xdr:rowOff>
    </xdr:to>
    <xdr:cxnSp macro="">
      <xdr:nvCxnSpPr>
        <xdr:cNvPr id="86" name="直線コネクタ 85">
          <a:extLst>
            <a:ext uri="{FF2B5EF4-FFF2-40B4-BE49-F238E27FC236}">
              <a16:creationId xmlns:a16="http://schemas.microsoft.com/office/drawing/2014/main" id="{23A9B551-C607-4788-8C9C-B45ACB26A20C}"/>
            </a:ext>
          </a:extLst>
        </xdr:cNvPr>
        <xdr:cNvCxnSpPr/>
      </xdr:nvCxnSpPr>
      <xdr:spPr>
        <a:xfrm>
          <a:off x="681228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39</xdr:row>
      <xdr:rowOff>0</xdr:rowOff>
    </xdr:from>
    <xdr:to>
      <xdr:col>10</xdr:col>
      <xdr:colOff>809624</xdr:colOff>
      <xdr:row>55</xdr:row>
      <xdr:rowOff>0</xdr:rowOff>
    </xdr:to>
    <xdr:cxnSp macro="">
      <xdr:nvCxnSpPr>
        <xdr:cNvPr id="87" name="直線コネクタ 86">
          <a:extLst>
            <a:ext uri="{FF2B5EF4-FFF2-40B4-BE49-F238E27FC236}">
              <a16:creationId xmlns:a16="http://schemas.microsoft.com/office/drawing/2014/main" id="{CE415BDB-7FEF-4B2B-BDA3-2867F7D25D2A}"/>
            </a:ext>
          </a:extLst>
        </xdr:cNvPr>
        <xdr:cNvCxnSpPr/>
      </xdr:nvCxnSpPr>
      <xdr:spPr>
        <a:xfrm>
          <a:off x="7621904"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39</xdr:row>
      <xdr:rowOff>0</xdr:rowOff>
    </xdr:from>
    <xdr:to>
      <xdr:col>13</xdr:col>
      <xdr:colOff>1905</xdr:colOff>
      <xdr:row>55</xdr:row>
      <xdr:rowOff>0</xdr:rowOff>
    </xdr:to>
    <xdr:cxnSp macro="">
      <xdr:nvCxnSpPr>
        <xdr:cNvPr id="88" name="直線コネクタ 87">
          <a:extLst>
            <a:ext uri="{FF2B5EF4-FFF2-40B4-BE49-F238E27FC236}">
              <a16:creationId xmlns:a16="http://schemas.microsoft.com/office/drawing/2014/main" id="{46F06957-9908-4D79-AC68-88AC3FF4F14A}"/>
            </a:ext>
          </a:extLst>
        </xdr:cNvPr>
        <xdr:cNvCxnSpPr/>
      </xdr:nvCxnSpPr>
      <xdr:spPr>
        <a:xfrm>
          <a:off x="8536305"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14</xdr:col>
      <xdr:colOff>0</xdr:colOff>
      <xdr:row>42</xdr:row>
      <xdr:rowOff>0</xdr:rowOff>
    </xdr:to>
    <xdr:cxnSp macro="">
      <xdr:nvCxnSpPr>
        <xdr:cNvPr id="89" name="直線コネクタ 88">
          <a:extLst>
            <a:ext uri="{FF2B5EF4-FFF2-40B4-BE49-F238E27FC236}">
              <a16:creationId xmlns:a16="http://schemas.microsoft.com/office/drawing/2014/main" id="{59EEEA27-2200-4AEE-9953-A8EB550EB309}"/>
            </a:ext>
          </a:extLst>
        </xdr:cNvPr>
        <xdr:cNvCxnSpPr/>
      </xdr:nvCxnSpPr>
      <xdr:spPr>
        <a:xfrm>
          <a:off x="167640" y="81686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43</xdr:row>
      <xdr:rowOff>0</xdr:rowOff>
    </xdr:from>
    <xdr:to>
      <xdr:col>14</xdr:col>
      <xdr:colOff>0</xdr:colOff>
      <xdr:row>43</xdr:row>
      <xdr:rowOff>0</xdr:rowOff>
    </xdr:to>
    <xdr:cxnSp macro="">
      <xdr:nvCxnSpPr>
        <xdr:cNvPr id="90" name="直線コネクタ 89">
          <a:extLst>
            <a:ext uri="{FF2B5EF4-FFF2-40B4-BE49-F238E27FC236}">
              <a16:creationId xmlns:a16="http://schemas.microsoft.com/office/drawing/2014/main" id="{50696DB9-B5BF-41A6-8754-1316E672BC23}"/>
            </a:ext>
          </a:extLst>
        </xdr:cNvPr>
        <xdr:cNvCxnSpPr/>
      </xdr:nvCxnSpPr>
      <xdr:spPr>
        <a:xfrm>
          <a:off x="167640" y="84810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0</xdr:rowOff>
    </xdr:from>
    <xdr:to>
      <xdr:col>14</xdr:col>
      <xdr:colOff>0</xdr:colOff>
      <xdr:row>44</xdr:row>
      <xdr:rowOff>0</xdr:rowOff>
    </xdr:to>
    <xdr:cxnSp macro="">
      <xdr:nvCxnSpPr>
        <xdr:cNvPr id="91" name="直線コネクタ 90">
          <a:extLst>
            <a:ext uri="{FF2B5EF4-FFF2-40B4-BE49-F238E27FC236}">
              <a16:creationId xmlns:a16="http://schemas.microsoft.com/office/drawing/2014/main" id="{7AFFB66C-A93A-4AF9-9630-18A4494D3C3A}"/>
            </a:ext>
          </a:extLst>
        </xdr:cNvPr>
        <xdr:cNvCxnSpPr/>
      </xdr:nvCxnSpPr>
      <xdr:spPr>
        <a:xfrm>
          <a:off x="167640" y="87934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14</xdr:col>
      <xdr:colOff>0</xdr:colOff>
      <xdr:row>45</xdr:row>
      <xdr:rowOff>0</xdr:rowOff>
    </xdr:to>
    <xdr:cxnSp macro="">
      <xdr:nvCxnSpPr>
        <xdr:cNvPr id="92" name="直線コネクタ 91">
          <a:extLst>
            <a:ext uri="{FF2B5EF4-FFF2-40B4-BE49-F238E27FC236}">
              <a16:creationId xmlns:a16="http://schemas.microsoft.com/office/drawing/2014/main" id="{51257ACA-0B1F-42F1-9180-DB0486EA2E28}"/>
            </a:ext>
          </a:extLst>
        </xdr:cNvPr>
        <xdr:cNvCxnSpPr/>
      </xdr:nvCxnSpPr>
      <xdr:spPr>
        <a:xfrm>
          <a:off x="167640" y="91059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14</xdr:col>
      <xdr:colOff>0</xdr:colOff>
      <xdr:row>46</xdr:row>
      <xdr:rowOff>0</xdr:rowOff>
    </xdr:to>
    <xdr:cxnSp macro="">
      <xdr:nvCxnSpPr>
        <xdr:cNvPr id="93" name="直線コネクタ 92">
          <a:extLst>
            <a:ext uri="{FF2B5EF4-FFF2-40B4-BE49-F238E27FC236}">
              <a16:creationId xmlns:a16="http://schemas.microsoft.com/office/drawing/2014/main" id="{BC6EDA46-0275-4BDE-8E9F-FC74E11A1FC1}"/>
            </a:ext>
          </a:extLst>
        </xdr:cNvPr>
        <xdr:cNvCxnSpPr/>
      </xdr:nvCxnSpPr>
      <xdr:spPr>
        <a:xfrm>
          <a:off x="167640" y="94183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47</xdr:row>
      <xdr:rowOff>0</xdr:rowOff>
    </xdr:from>
    <xdr:to>
      <xdr:col>14</xdr:col>
      <xdr:colOff>0</xdr:colOff>
      <xdr:row>47</xdr:row>
      <xdr:rowOff>0</xdr:rowOff>
    </xdr:to>
    <xdr:cxnSp macro="">
      <xdr:nvCxnSpPr>
        <xdr:cNvPr id="94" name="直線コネクタ 93">
          <a:extLst>
            <a:ext uri="{FF2B5EF4-FFF2-40B4-BE49-F238E27FC236}">
              <a16:creationId xmlns:a16="http://schemas.microsoft.com/office/drawing/2014/main" id="{B59416E6-6D14-47F3-92BA-4FA7E18BB6E3}"/>
            </a:ext>
          </a:extLst>
        </xdr:cNvPr>
        <xdr:cNvCxnSpPr/>
      </xdr:nvCxnSpPr>
      <xdr:spPr>
        <a:xfrm>
          <a:off x="167640" y="9730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48</xdr:row>
      <xdr:rowOff>0</xdr:rowOff>
    </xdr:from>
    <xdr:to>
      <xdr:col>14</xdr:col>
      <xdr:colOff>0</xdr:colOff>
      <xdr:row>48</xdr:row>
      <xdr:rowOff>0</xdr:rowOff>
    </xdr:to>
    <xdr:cxnSp macro="">
      <xdr:nvCxnSpPr>
        <xdr:cNvPr id="95" name="直線コネクタ 94">
          <a:extLst>
            <a:ext uri="{FF2B5EF4-FFF2-40B4-BE49-F238E27FC236}">
              <a16:creationId xmlns:a16="http://schemas.microsoft.com/office/drawing/2014/main" id="{45F9DEC1-50B5-4F9A-97C4-DD30D0794EDD}"/>
            </a:ext>
          </a:extLst>
        </xdr:cNvPr>
        <xdr:cNvCxnSpPr/>
      </xdr:nvCxnSpPr>
      <xdr:spPr>
        <a:xfrm>
          <a:off x="167640" y="10043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0</xdr:rowOff>
    </xdr:from>
    <xdr:to>
      <xdr:col>14</xdr:col>
      <xdr:colOff>0</xdr:colOff>
      <xdr:row>51</xdr:row>
      <xdr:rowOff>0</xdr:rowOff>
    </xdr:to>
    <xdr:cxnSp macro="">
      <xdr:nvCxnSpPr>
        <xdr:cNvPr id="96" name="直線コネクタ 95">
          <a:extLst>
            <a:ext uri="{FF2B5EF4-FFF2-40B4-BE49-F238E27FC236}">
              <a16:creationId xmlns:a16="http://schemas.microsoft.com/office/drawing/2014/main" id="{9BB3AE82-FC6F-479D-B75C-EC526879A8AC}"/>
            </a:ext>
          </a:extLst>
        </xdr:cNvPr>
        <xdr:cNvCxnSpPr/>
      </xdr:nvCxnSpPr>
      <xdr:spPr>
        <a:xfrm>
          <a:off x="167640" y="10980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53</xdr:row>
      <xdr:rowOff>0</xdr:rowOff>
    </xdr:from>
    <xdr:to>
      <xdr:col>14</xdr:col>
      <xdr:colOff>0</xdr:colOff>
      <xdr:row>53</xdr:row>
      <xdr:rowOff>0</xdr:rowOff>
    </xdr:to>
    <xdr:cxnSp macro="">
      <xdr:nvCxnSpPr>
        <xdr:cNvPr id="97" name="直線コネクタ 96">
          <a:extLst>
            <a:ext uri="{FF2B5EF4-FFF2-40B4-BE49-F238E27FC236}">
              <a16:creationId xmlns:a16="http://schemas.microsoft.com/office/drawing/2014/main" id="{AC359AC2-A07C-4CC8-94FB-D5C83B56301C}"/>
            </a:ext>
          </a:extLst>
        </xdr:cNvPr>
        <xdr:cNvCxnSpPr/>
      </xdr:nvCxnSpPr>
      <xdr:spPr>
        <a:xfrm>
          <a:off x="167640" y="11605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54</xdr:row>
      <xdr:rowOff>0</xdr:rowOff>
    </xdr:from>
    <xdr:to>
      <xdr:col>14</xdr:col>
      <xdr:colOff>0</xdr:colOff>
      <xdr:row>54</xdr:row>
      <xdr:rowOff>0</xdr:rowOff>
    </xdr:to>
    <xdr:cxnSp macro="">
      <xdr:nvCxnSpPr>
        <xdr:cNvPr id="98" name="直線コネクタ 97">
          <a:extLst>
            <a:ext uri="{FF2B5EF4-FFF2-40B4-BE49-F238E27FC236}">
              <a16:creationId xmlns:a16="http://schemas.microsoft.com/office/drawing/2014/main" id="{FE1B9C7F-0769-45F2-A15E-D9E91B1AA8F6}"/>
            </a:ext>
          </a:extLst>
        </xdr:cNvPr>
        <xdr:cNvCxnSpPr/>
      </xdr:nvCxnSpPr>
      <xdr:spPr>
        <a:xfrm>
          <a:off x="167640" y="11917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56</xdr:row>
      <xdr:rowOff>0</xdr:rowOff>
    </xdr:from>
    <xdr:to>
      <xdr:col>10</xdr:col>
      <xdr:colOff>0</xdr:colOff>
      <xdr:row>57</xdr:row>
      <xdr:rowOff>0</xdr:rowOff>
    </xdr:to>
    <xdr:cxnSp macro="">
      <xdr:nvCxnSpPr>
        <xdr:cNvPr id="99" name="直線コネクタ 98">
          <a:extLst>
            <a:ext uri="{FF2B5EF4-FFF2-40B4-BE49-F238E27FC236}">
              <a16:creationId xmlns:a16="http://schemas.microsoft.com/office/drawing/2014/main" id="{6CB52BDC-9BEF-4279-93D0-3D3AA7D346FE}"/>
            </a:ext>
          </a:extLst>
        </xdr:cNvPr>
        <xdr:cNvCxnSpPr/>
      </xdr:nvCxnSpPr>
      <xdr:spPr>
        <a:xfrm>
          <a:off x="681228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56</xdr:row>
      <xdr:rowOff>0</xdr:rowOff>
    </xdr:from>
    <xdr:to>
      <xdr:col>11</xdr:col>
      <xdr:colOff>0</xdr:colOff>
      <xdr:row>57</xdr:row>
      <xdr:rowOff>0</xdr:rowOff>
    </xdr:to>
    <xdr:cxnSp macro="">
      <xdr:nvCxnSpPr>
        <xdr:cNvPr id="100" name="直線コネクタ 99">
          <a:extLst>
            <a:ext uri="{FF2B5EF4-FFF2-40B4-BE49-F238E27FC236}">
              <a16:creationId xmlns:a16="http://schemas.microsoft.com/office/drawing/2014/main" id="{D1C7B22E-FE49-4F0B-AB87-09F287DB1ADA}"/>
            </a:ext>
          </a:extLst>
        </xdr:cNvPr>
        <xdr:cNvCxnSpPr/>
      </xdr:nvCxnSpPr>
      <xdr:spPr>
        <a:xfrm>
          <a:off x="7627620" y="122758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33</xdr:row>
      <xdr:rowOff>77242</xdr:rowOff>
    </xdr:from>
    <xdr:ext cx="642930" cy="173420"/>
    <xdr:sp macro="" textlink="">
      <xdr:nvSpPr>
        <xdr:cNvPr id="101" name="テキスト ボックス 100">
          <a:extLst>
            <a:ext uri="{FF2B5EF4-FFF2-40B4-BE49-F238E27FC236}">
              <a16:creationId xmlns:a16="http://schemas.microsoft.com/office/drawing/2014/main" id="{D4905994-06A3-428F-A3FF-34F8747353FB}"/>
            </a:ext>
          </a:extLst>
        </xdr:cNvPr>
        <xdr:cNvSpPr txBox="1"/>
      </xdr:nvSpPr>
      <xdr:spPr>
        <a:xfrm>
          <a:off x="5101463" y="67904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39</xdr:row>
      <xdr:rowOff>0</xdr:rowOff>
    </xdr:from>
    <xdr:to>
      <xdr:col>12</xdr:col>
      <xdr:colOff>0</xdr:colOff>
      <xdr:row>55</xdr:row>
      <xdr:rowOff>0</xdr:rowOff>
    </xdr:to>
    <xdr:cxnSp macro="">
      <xdr:nvCxnSpPr>
        <xdr:cNvPr id="102" name="直線コネクタ 101">
          <a:extLst>
            <a:ext uri="{FF2B5EF4-FFF2-40B4-BE49-F238E27FC236}">
              <a16:creationId xmlns:a16="http://schemas.microsoft.com/office/drawing/2014/main" id="{FD0A06B8-53B8-4437-B72E-709FD60ABF35}"/>
            </a:ext>
          </a:extLst>
        </xdr:cNvPr>
        <xdr:cNvCxnSpPr/>
      </xdr:nvCxnSpPr>
      <xdr:spPr>
        <a:xfrm>
          <a:off x="8366760" y="76123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142</xdr:row>
      <xdr:rowOff>0</xdr:rowOff>
    </xdr:from>
    <xdr:to>
      <xdr:col>0</xdr:col>
      <xdr:colOff>114300</xdr:colOff>
      <xdr:row>142</xdr:row>
      <xdr:rowOff>0</xdr:rowOff>
    </xdr:to>
    <xdr:sp macro="" textlink="">
      <xdr:nvSpPr>
        <xdr:cNvPr id="103" name="二等辺三角形 102">
          <a:extLst>
            <a:ext uri="{FF2B5EF4-FFF2-40B4-BE49-F238E27FC236}">
              <a16:creationId xmlns:a16="http://schemas.microsoft.com/office/drawing/2014/main" id="{89ACEA25-1B02-4856-8AA0-19ABA44566A6}"/>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4" name="二等辺三角形 103">
          <a:extLst>
            <a:ext uri="{FF2B5EF4-FFF2-40B4-BE49-F238E27FC236}">
              <a16:creationId xmlns:a16="http://schemas.microsoft.com/office/drawing/2014/main" id="{32B845A7-4F35-4530-86DF-63A6DD43DB3D}"/>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29184</xdr:colOff>
      <xdr:row>142</xdr:row>
      <xdr:rowOff>0</xdr:rowOff>
    </xdr:from>
    <xdr:to>
      <xdr:col>0</xdr:col>
      <xdr:colOff>114300</xdr:colOff>
      <xdr:row>142</xdr:row>
      <xdr:rowOff>0</xdr:rowOff>
    </xdr:to>
    <xdr:sp macro="" textlink="">
      <xdr:nvSpPr>
        <xdr:cNvPr id="105" name="二等辺三角形 104">
          <a:extLst>
            <a:ext uri="{FF2B5EF4-FFF2-40B4-BE49-F238E27FC236}">
              <a16:creationId xmlns:a16="http://schemas.microsoft.com/office/drawing/2014/main" id="{146F4B6B-F599-4606-AA46-9895FC267E64}"/>
            </a:ext>
          </a:extLst>
        </xdr:cNvPr>
        <xdr:cNvSpPr/>
      </xdr:nvSpPr>
      <xdr:spPr>
        <a:xfrm rot="5400000">
          <a:off x="71742" y="31618542"/>
          <a:ext cx="0"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52</xdr:row>
      <xdr:rowOff>0</xdr:rowOff>
    </xdr:from>
    <xdr:to>
      <xdr:col>14</xdr:col>
      <xdr:colOff>0</xdr:colOff>
      <xdr:row>52</xdr:row>
      <xdr:rowOff>0</xdr:rowOff>
    </xdr:to>
    <xdr:cxnSp macro="">
      <xdr:nvCxnSpPr>
        <xdr:cNvPr id="106" name="直線コネクタ 105">
          <a:extLst>
            <a:ext uri="{FF2B5EF4-FFF2-40B4-BE49-F238E27FC236}">
              <a16:creationId xmlns:a16="http://schemas.microsoft.com/office/drawing/2014/main" id="{91767CE3-48F8-4508-B860-719DEAC0966D}"/>
            </a:ext>
          </a:extLst>
        </xdr:cNvPr>
        <xdr:cNvCxnSpPr/>
      </xdr:nvCxnSpPr>
      <xdr:spPr>
        <a:xfrm>
          <a:off x="167640" y="11292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49</xdr:row>
      <xdr:rowOff>0</xdr:rowOff>
    </xdr:from>
    <xdr:to>
      <xdr:col>14</xdr:col>
      <xdr:colOff>0</xdr:colOff>
      <xdr:row>49</xdr:row>
      <xdr:rowOff>0</xdr:rowOff>
    </xdr:to>
    <xdr:cxnSp macro="">
      <xdr:nvCxnSpPr>
        <xdr:cNvPr id="107" name="直線コネクタ 106">
          <a:extLst>
            <a:ext uri="{FF2B5EF4-FFF2-40B4-BE49-F238E27FC236}">
              <a16:creationId xmlns:a16="http://schemas.microsoft.com/office/drawing/2014/main" id="{E46D6463-8996-4276-8E15-FC471E39237D}"/>
            </a:ext>
          </a:extLst>
        </xdr:cNvPr>
        <xdr:cNvCxnSpPr/>
      </xdr:nvCxnSpPr>
      <xdr:spPr>
        <a:xfrm>
          <a:off x="167640" y="10355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0</xdr:rowOff>
    </xdr:from>
    <xdr:to>
      <xdr:col>14</xdr:col>
      <xdr:colOff>0</xdr:colOff>
      <xdr:row>50</xdr:row>
      <xdr:rowOff>0</xdr:rowOff>
    </xdr:to>
    <xdr:cxnSp macro="">
      <xdr:nvCxnSpPr>
        <xdr:cNvPr id="108" name="直線コネクタ 107">
          <a:extLst>
            <a:ext uri="{FF2B5EF4-FFF2-40B4-BE49-F238E27FC236}">
              <a16:creationId xmlns:a16="http://schemas.microsoft.com/office/drawing/2014/main" id="{190D7F57-6284-4A65-BA58-70B2BB9BAC05}"/>
            </a:ext>
          </a:extLst>
        </xdr:cNvPr>
        <xdr:cNvCxnSpPr/>
      </xdr:nvCxnSpPr>
      <xdr:spPr>
        <a:xfrm>
          <a:off x="167640" y="10668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27</xdr:row>
      <xdr:rowOff>0</xdr:rowOff>
    </xdr:from>
    <xdr:to>
      <xdr:col>10</xdr:col>
      <xdr:colOff>0</xdr:colOff>
      <xdr:row>28</xdr:row>
      <xdr:rowOff>0</xdr:rowOff>
    </xdr:to>
    <xdr:cxnSp macro="">
      <xdr:nvCxnSpPr>
        <xdr:cNvPr id="109" name="直線コネクタ 108">
          <a:extLst>
            <a:ext uri="{FF2B5EF4-FFF2-40B4-BE49-F238E27FC236}">
              <a16:creationId xmlns:a16="http://schemas.microsoft.com/office/drawing/2014/main" id="{F301FCE6-950F-4BE4-BCA0-8826AE7AFF24}"/>
            </a:ext>
          </a:extLst>
        </xdr:cNvPr>
        <xdr:cNvCxnSpPr/>
      </xdr:nvCxnSpPr>
      <xdr:spPr>
        <a:xfrm>
          <a:off x="681228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27</xdr:row>
      <xdr:rowOff>0</xdr:rowOff>
    </xdr:from>
    <xdr:to>
      <xdr:col>11</xdr:col>
      <xdr:colOff>0</xdr:colOff>
      <xdr:row>28</xdr:row>
      <xdr:rowOff>0</xdr:rowOff>
    </xdr:to>
    <xdr:cxnSp macro="">
      <xdr:nvCxnSpPr>
        <xdr:cNvPr id="110" name="直線コネクタ 109">
          <a:extLst>
            <a:ext uri="{FF2B5EF4-FFF2-40B4-BE49-F238E27FC236}">
              <a16:creationId xmlns:a16="http://schemas.microsoft.com/office/drawing/2014/main" id="{69EC8BC8-1381-459D-BD1B-AA183427040B}"/>
            </a:ext>
          </a:extLst>
        </xdr:cNvPr>
        <xdr:cNvCxnSpPr/>
      </xdr:nvCxnSpPr>
      <xdr:spPr>
        <a:xfrm>
          <a:off x="7627620" y="566166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1271751</xdr:colOff>
      <xdr:row>27</xdr:row>
      <xdr:rowOff>0</xdr:rowOff>
    </xdr:from>
    <xdr:to>
      <xdr:col>11</xdr:col>
      <xdr:colOff>740979</xdr:colOff>
      <xdr:row>27</xdr:row>
      <xdr:rowOff>11298</xdr:rowOff>
    </xdr:to>
    <xdr:cxnSp macro="">
      <xdr:nvCxnSpPr>
        <xdr:cNvPr id="111" name="直線コネクタ 110">
          <a:extLst>
            <a:ext uri="{FF2B5EF4-FFF2-40B4-BE49-F238E27FC236}">
              <a16:creationId xmlns:a16="http://schemas.microsoft.com/office/drawing/2014/main" id="{017F0B71-2213-4058-A5B8-CD91723852B0}"/>
            </a:ext>
          </a:extLst>
        </xdr:cNvPr>
        <xdr:cNvCxnSpPr/>
      </xdr:nvCxnSpPr>
      <xdr:spPr>
        <a:xfrm>
          <a:off x="5729451" y="5661660"/>
          <a:ext cx="2639148" cy="11298"/>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61</xdr:row>
      <xdr:rowOff>2177</xdr:rowOff>
    </xdr:from>
    <xdr:to>
      <xdr:col>12</xdr:col>
      <xdr:colOff>106680</xdr:colOff>
      <xdr:row>66</xdr:row>
      <xdr:rowOff>0</xdr:rowOff>
    </xdr:to>
    <xdr:sp macro="" textlink="">
      <xdr:nvSpPr>
        <xdr:cNvPr id="112" name="四角形: 角を丸くする 111">
          <a:extLst>
            <a:ext uri="{FF2B5EF4-FFF2-40B4-BE49-F238E27FC236}">
              <a16:creationId xmlns:a16="http://schemas.microsoft.com/office/drawing/2014/main" id="{210D1968-76D1-4A65-B31D-B492ACBABAFD}"/>
            </a:ext>
          </a:extLst>
        </xdr:cNvPr>
        <xdr:cNvSpPr/>
      </xdr:nvSpPr>
      <xdr:spPr>
        <a:xfrm>
          <a:off x="5044440" y="130780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60</xdr:row>
      <xdr:rowOff>220980</xdr:rowOff>
    </xdr:from>
    <xdr:to>
      <xdr:col>13</xdr:col>
      <xdr:colOff>860400</xdr:colOff>
      <xdr:row>66</xdr:row>
      <xdr:rowOff>0</xdr:rowOff>
    </xdr:to>
    <xdr:sp macro="" textlink="">
      <xdr:nvSpPr>
        <xdr:cNvPr id="113" name="四角形: 角を丸くする 112">
          <a:extLst>
            <a:ext uri="{FF2B5EF4-FFF2-40B4-BE49-F238E27FC236}">
              <a16:creationId xmlns:a16="http://schemas.microsoft.com/office/drawing/2014/main" id="{DD661EBE-5171-416B-9807-D0E073D7422C}"/>
            </a:ext>
          </a:extLst>
        </xdr:cNvPr>
        <xdr:cNvSpPr/>
      </xdr:nvSpPr>
      <xdr:spPr>
        <a:xfrm>
          <a:off x="8534400" y="130683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67</xdr:row>
      <xdr:rowOff>0</xdr:rowOff>
    </xdr:from>
    <xdr:to>
      <xdr:col>14</xdr:col>
      <xdr:colOff>0</xdr:colOff>
      <xdr:row>83</xdr:row>
      <xdr:rowOff>0</xdr:rowOff>
    </xdr:to>
    <xdr:sp macro="" textlink="">
      <xdr:nvSpPr>
        <xdr:cNvPr id="114" name="四角形: 角を丸くする 113">
          <a:extLst>
            <a:ext uri="{FF2B5EF4-FFF2-40B4-BE49-F238E27FC236}">
              <a16:creationId xmlns:a16="http://schemas.microsoft.com/office/drawing/2014/main" id="{A3B9B755-8A15-4D57-AFB5-BA74820E891C}"/>
            </a:ext>
          </a:extLst>
        </xdr:cNvPr>
        <xdr:cNvSpPr/>
      </xdr:nvSpPr>
      <xdr:spPr>
        <a:xfrm>
          <a:off x="167640" y="139750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65</xdr:row>
      <xdr:rowOff>0</xdr:rowOff>
    </xdr:from>
    <xdr:to>
      <xdr:col>8</xdr:col>
      <xdr:colOff>0</xdr:colOff>
      <xdr:row>66</xdr:row>
      <xdr:rowOff>0</xdr:rowOff>
    </xdr:to>
    <xdr:sp macro="" textlink="">
      <xdr:nvSpPr>
        <xdr:cNvPr id="115" name="四角形: 角を丸くする 114">
          <a:extLst>
            <a:ext uri="{FF2B5EF4-FFF2-40B4-BE49-F238E27FC236}">
              <a16:creationId xmlns:a16="http://schemas.microsoft.com/office/drawing/2014/main" id="{788C60C1-1CFB-4A1A-9B82-95CDF124C34D}"/>
            </a:ext>
          </a:extLst>
        </xdr:cNvPr>
        <xdr:cNvSpPr/>
      </xdr:nvSpPr>
      <xdr:spPr>
        <a:xfrm>
          <a:off x="3246120" y="136779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61</xdr:row>
      <xdr:rowOff>152400</xdr:rowOff>
    </xdr:from>
    <xdr:to>
      <xdr:col>8</xdr:col>
      <xdr:colOff>0</xdr:colOff>
      <xdr:row>64</xdr:row>
      <xdr:rowOff>788</xdr:rowOff>
    </xdr:to>
    <xdr:sp macro="" textlink="">
      <xdr:nvSpPr>
        <xdr:cNvPr id="116" name="四角形: 角を丸くする 115">
          <a:extLst>
            <a:ext uri="{FF2B5EF4-FFF2-40B4-BE49-F238E27FC236}">
              <a16:creationId xmlns:a16="http://schemas.microsoft.com/office/drawing/2014/main" id="{C6A4F6E8-E759-4149-9044-77383E9FB0C7}"/>
            </a:ext>
          </a:extLst>
        </xdr:cNvPr>
        <xdr:cNvSpPr/>
      </xdr:nvSpPr>
      <xdr:spPr>
        <a:xfrm>
          <a:off x="3985260" y="132283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84</xdr:row>
      <xdr:rowOff>1</xdr:rowOff>
    </xdr:from>
    <xdr:to>
      <xdr:col>12</xdr:col>
      <xdr:colOff>0</xdr:colOff>
      <xdr:row>85</xdr:row>
      <xdr:rowOff>0</xdr:rowOff>
    </xdr:to>
    <xdr:sp macro="" textlink="">
      <xdr:nvSpPr>
        <xdr:cNvPr id="117" name="四角形: 角を丸くする 116">
          <a:extLst>
            <a:ext uri="{FF2B5EF4-FFF2-40B4-BE49-F238E27FC236}">
              <a16:creationId xmlns:a16="http://schemas.microsoft.com/office/drawing/2014/main" id="{221B85FA-7EDC-4B9F-B2B1-5F31403A8423}"/>
            </a:ext>
          </a:extLst>
        </xdr:cNvPr>
        <xdr:cNvSpPr/>
      </xdr:nvSpPr>
      <xdr:spPr>
        <a:xfrm>
          <a:off x="4992938" y="186385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59</xdr:row>
      <xdr:rowOff>0</xdr:rowOff>
    </xdr:from>
    <xdr:to>
      <xdr:col>9</xdr:col>
      <xdr:colOff>40466</xdr:colOff>
      <xdr:row>60</xdr:row>
      <xdr:rowOff>0</xdr:rowOff>
    </xdr:to>
    <xdr:sp macro="" textlink="">
      <xdr:nvSpPr>
        <xdr:cNvPr id="118" name="四角形: 角を丸くする 117">
          <a:extLst>
            <a:ext uri="{FF2B5EF4-FFF2-40B4-BE49-F238E27FC236}">
              <a16:creationId xmlns:a16="http://schemas.microsoft.com/office/drawing/2014/main" id="{168F1E7F-200D-48CE-9B80-726388059060}"/>
            </a:ext>
          </a:extLst>
        </xdr:cNvPr>
        <xdr:cNvSpPr/>
      </xdr:nvSpPr>
      <xdr:spPr>
        <a:xfrm>
          <a:off x="3287242" y="126187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60</xdr:row>
      <xdr:rowOff>230457</xdr:rowOff>
    </xdr:from>
    <xdr:ext cx="860400" cy="153170"/>
    <xdr:sp macro="" textlink="">
      <xdr:nvSpPr>
        <xdr:cNvPr id="119" name="テキスト ボックス 118">
          <a:extLst>
            <a:ext uri="{FF2B5EF4-FFF2-40B4-BE49-F238E27FC236}">
              <a16:creationId xmlns:a16="http://schemas.microsoft.com/office/drawing/2014/main" id="{8DF4F6AA-718A-4706-8F48-EC9DA36C503C}"/>
            </a:ext>
          </a:extLst>
        </xdr:cNvPr>
        <xdr:cNvSpPr txBox="1"/>
      </xdr:nvSpPr>
      <xdr:spPr>
        <a:xfrm>
          <a:off x="8532559" y="130777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62</xdr:row>
      <xdr:rowOff>4354</xdr:rowOff>
    </xdr:from>
    <xdr:to>
      <xdr:col>13</xdr:col>
      <xdr:colOff>860400</xdr:colOff>
      <xdr:row>62</xdr:row>
      <xdr:rowOff>4354</xdr:rowOff>
    </xdr:to>
    <xdr:cxnSp macro="">
      <xdr:nvCxnSpPr>
        <xdr:cNvPr id="120" name="直線コネクタ 119">
          <a:extLst>
            <a:ext uri="{FF2B5EF4-FFF2-40B4-BE49-F238E27FC236}">
              <a16:creationId xmlns:a16="http://schemas.microsoft.com/office/drawing/2014/main" id="{E84AC4AC-20CF-486A-AD6C-78F3BA66A6F7}"/>
            </a:ext>
          </a:extLst>
        </xdr:cNvPr>
        <xdr:cNvCxnSpPr/>
      </xdr:nvCxnSpPr>
      <xdr:spPr>
        <a:xfrm>
          <a:off x="8534400" y="132326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73</xdr:row>
      <xdr:rowOff>193186</xdr:rowOff>
    </xdr:from>
    <xdr:to>
      <xdr:col>0</xdr:col>
      <xdr:colOff>114300</xdr:colOff>
      <xdr:row>73</xdr:row>
      <xdr:rowOff>298698</xdr:rowOff>
    </xdr:to>
    <xdr:sp macro="" textlink="">
      <xdr:nvSpPr>
        <xdr:cNvPr id="121" name="二等辺三角形 120">
          <a:extLst>
            <a:ext uri="{FF2B5EF4-FFF2-40B4-BE49-F238E27FC236}">
              <a16:creationId xmlns:a16="http://schemas.microsoft.com/office/drawing/2014/main" id="{20EDC6D3-CD86-4973-B3BF-69F370E7F5FC}"/>
            </a:ext>
          </a:extLst>
        </xdr:cNvPr>
        <xdr:cNvSpPr/>
      </xdr:nvSpPr>
      <xdr:spPr>
        <a:xfrm rot="5400000">
          <a:off x="18986" y="156719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63</xdr:row>
      <xdr:rowOff>54884</xdr:rowOff>
    </xdr:from>
    <xdr:ext cx="436180" cy="173420"/>
    <xdr:sp macro="" textlink="">
      <xdr:nvSpPr>
        <xdr:cNvPr id="122" name="テキスト ボックス 121">
          <a:extLst>
            <a:ext uri="{FF2B5EF4-FFF2-40B4-BE49-F238E27FC236}">
              <a16:creationId xmlns:a16="http://schemas.microsoft.com/office/drawing/2014/main" id="{4A1F8967-7FB1-4F27-B6E4-85AFDF0F74F2}"/>
            </a:ext>
          </a:extLst>
        </xdr:cNvPr>
        <xdr:cNvSpPr txBox="1"/>
      </xdr:nvSpPr>
      <xdr:spPr>
        <a:xfrm>
          <a:off x="5101462" y="134356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65</xdr:row>
      <xdr:rowOff>65011</xdr:rowOff>
    </xdr:from>
    <xdr:ext cx="436180" cy="173420"/>
    <xdr:sp macro="" textlink="">
      <xdr:nvSpPr>
        <xdr:cNvPr id="123" name="テキスト ボックス 122">
          <a:extLst>
            <a:ext uri="{FF2B5EF4-FFF2-40B4-BE49-F238E27FC236}">
              <a16:creationId xmlns:a16="http://schemas.microsoft.com/office/drawing/2014/main" id="{ABE82650-702E-441A-B6A8-2FD267A7DFFE}"/>
            </a:ext>
          </a:extLst>
        </xdr:cNvPr>
        <xdr:cNvSpPr txBox="1"/>
      </xdr:nvSpPr>
      <xdr:spPr>
        <a:xfrm>
          <a:off x="5101462" y="137429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63</xdr:row>
      <xdr:rowOff>249246</xdr:rowOff>
    </xdr:from>
    <xdr:ext cx="310050" cy="173420"/>
    <xdr:sp macro="" textlink="">
      <xdr:nvSpPr>
        <xdr:cNvPr id="124" name="テキスト ボックス 123">
          <a:extLst>
            <a:ext uri="{FF2B5EF4-FFF2-40B4-BE49-F238E27FC236}">
              <a16:creationId xmlns:a16="http://schemas.microsoft.com/office/drawing/2014/main" id="{CF852EAE-0A1A-42A0-B993-74EBD8622821}"/>
            </a:ext>
          </a:extLst>
        </xdr:cNvPr>
        <xdr:cNvSpPr txBox="1"/>
      </xdr:nvSpPr>
      <xdr:spPr>
        <a:xfrm>
          <a:off x="7846848" y="136299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65</xdr:row>
      <xdr:rowOff>0</xdr:rowOff>
    </xdr:from>
    <xdr:to>
      <xdr:col>7</xdr:col>
      <xdr:colOff>0</xdr:colOff>
      <xdr:row>66</xdr:row>
      <xdr:rowOff>0</xdr:rowOff>
    </xdr:to>
    <xdr:cxnSp macro="">
      <xdr:nvCxnSpPr>
        <xdr:cNvPr id="125" name="直線コネクタ 124">
          <a:extLst>
            <a:ext uri="{FF2B5EF4-FFF2-40B4-BE49-F238E27FC236}">
              <a16:creationId xmlns:a16="http://schemas.microsoft.com/office/drawing/2014/main" id="{CFB6502A-9DE7-465D-A523-2B931C77E488}"/>
            </a:ext>
          </a:extLst>
        </xdr:cNvPr>
        <xdr:cNvCxnSpPr/>
      </xdr:nvCxnSpPr>
      <xdr:spPr>
        <a:xfrm>
          <a:off x="3985260" y="136779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62</xdr:row>
      <xdr:rowOff>152400</xdr:rowOff>
    </xdr:from>
    <xdr:to>
      <xdr:col>8</xdr:col>
      <xdr:colOff>0</xdr:colOff>
      <xdr:row>62</xdr:row>
      <xdr:rowOff>152400</xdr:rowOff>
    </xdr:to>
    <xdr:cxnSp macro="">
      <xdr:nvCxnSpPr>
        <xdr:cNvPr id="126" name="直線コネクタ 125">
          <a:extLst>
            <a:ext uri="{FF2B5EF4-FFF2-40B4-BE49-F238E27FC236}">
              <a16:creationId xmlns:a16="http://schemas.microsoft.com/office/drawing/2014/main" id="{399AC8A8-BDCF-4785-A803-464AF0F34BB0}"/>
            </a:ext>
          </a:extLst>
        </xdr:cNvPr>
        <xdr:cNvCxnSpPr/>
      </xdr:nvCxnSpPr>
      <xdr:spPr>
        <a:xfrm>
          <a:off x="3985260" y="133807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67</xdr:row>
      <xdr:rowOff>0</xdr:rowOff>
    </xdr:from>
    <xdr:to>
      <xdr:col>2</xdr:col>
      <xdr:colOff>0</xdr:colOff>
      <xdr:row>83</xdr:row>
      <xdr:rowOff>0</xdr:rowOff>
    </xdr:to>
    <xdr:cxnSp macro="">
      <xdr:nvCxnSpPr>
        <xdr:cNvPr id="127" name="直線コネクタ 126">
          <a:extLst>
            <a:ext uri="{FF2B5EF4-FFF2-40B4-BE49-F238E27FC236}">
              <a16:creationId xmlns:a16="http://schemas.microsoft.com/office/drawing/2014/main" id="{523D37F4-577E-44C9-A281-8CDE1A2CBA37}"/>
            </a:ext>
          </a:extLst>
        </xdr:cNvPr>
        <xdr:cNvCxnSpPr/>
      </xdr:nvCxnSpPr>
      <xdr:spPr>
        <a:xfrm>
          <a:off x="8686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68</xdr:row>
      <xdr:rowOff>0</xdr:rowOff>
    </xdr:from>
    <xdr:to>
      <xdr:col>3</xdr:col>
      <xdr:colOff>0</xdr:colOff>
      <xdr:row>83</xdr:row>
      <xdr:rowOff>0</xdr:rowOff>
    </xdr:to>
    <xdr:cxnSp macro="">
      <xdr:nvCxnSpPr>
        <xdr:cNvPr id="128" name="直線コネクタ 127">
          <a:extLst>
            <a:ext uri="{FF2B5EF4-FFF2-40B4-BE49-F238E27FC236}">
              <a16:creationId xmlns:a16="http://schemas.microsoft.com/office/drawing/2014/main" id="{B5902B73-51FD-495F-9D39-86499F1129A2}"/>
            </a:ext>
          </a:extLst>
        </xdr:cNvPr>
        <xdr:cNvCxnSpPr/>
      </xdr:nvCxnSpPr>
      <xdr:spPr>
        <a:xfrm>
          <a:off x="141732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68</xdr:row>
      <xdr:rowOff>0</xdr:rowOff>
    </xdr:from>
    <xdr:to>
      <xdr:col>4</xdr:col>
      <xdr:colOff>0</xdr:colOff>
      <xdr:row>83</xdr:row>
      <xdr:rowOff>0</xdr:rowOff>
    </xdr:to>
    <xdr:cxnSp macro="">
      <xdr:nvCxnSpPr>
        <xdr:cNvPr id="129" name="直線コネクタ 128">
          <a:extLst>
            <a:ext uri="{FF2B5EF4-FFF2-40B4-BE49-F238E27FC236}">
              <a16:creationId xmlns:a16="http://schemas.microsoft.com/office/drawing/2014/main" id="{1EC91FAF-B2D9-4935-B77A-9C2C03F11A10}"/>
            </a:ext>
          </a:extLst>
        </xdr:cNvPr>
        <xdr:cNvCxnSpPr/>
      </xdr:nvCxnSpPr>
      <xdr:spPr>
        <a:xfrm>
          <a:off x="2232660" y="140970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67</xdr:row>
      <xdr:rowOff>0</xdr:rowOff>
    </xdr:from>
    <xdr:to>
      <xdr:col>4</xdr:col>
      <xdr:colOff>587828</xdr:colOff>
      <xdr:row>83</xdr:row>
      <xdr:rowOff>0</xdr:rowOff>
    </xdr:to>
    <xdr:cxnSp macro="">
      <xdr:nvCxnSpPr>
        <xdr:cNvPr id="130" name="直線コネクタ 129">
          <a:extLst>
            <a:ext uri="{FF2B5EF4-FFF2-40B4-BE49-F238E27FC236}">
              <a16:creationId xmlns:a16="http://schemas.microsoft.com/office/drawing/2014/main" id="{BC4BBD97-EB38-4054-91CA-4767E8D1FD09}"/>
            </a:ext>
          </a:extLst>
        </xdr:cNvPr>
        <xdr:cNvCxnSpPr/>
      </xdr:nvCxnSpPr>
      <xdr:spPr>
        <a:xfrm>
          <a:off x="2744288"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67</xdr:row>
      <xdr:rowOff>0</xdr:rowOff>
    </xdr:from>
    <xdr:to>
      <xdr:col>6</xdr:col>
      <xdr:colOff>0</xdr:colOff>
      <xdr:row>83</xdr:row>
      <xdr:rowOff>0</xdr:rowOff>
    </xdr:to>
    <xdr:cxnSp macro="">
      <xdr:nvCxnSpPr>
        <xdr:cNvPr id="131" name="直線コネクタ 130">
          <a:extLst>
            <a:ext uri="{FF2B5EF4-FFF2-40B4-BE49-F238E27FC236}">
              <a16:creationId xmlns:a16="http://schemas.microsoft.com/office/drawing/2014/main" id="{2B4F19C7-3179-48E2-A288-324377E10C0A}"/>
            </a:ext>
          </a:extLst>
        </xdr:cNvPr>
        <xdr:cNvCxnSpPr/>
      </xdr:nvCxnSpPr>
      <xdr:spPr>
        <a:xfrm>
          <a:off x="324612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4</xdr:col>
      <xdr:colOff>587828</xdr:colOff>
      <xdr:row>68</xdr:row>
      <xdr:rowOff>0</xdr:rowOff>
    </xdr:to>
    <xdr:cxnSp macro="">
      <xdr:nvCxnSpPr>
        <xdr:cNvPr id="132" name="直線コネクタ 131">
          <a:extLst>
            <a:ext uri="{FF2B5EF4-FFF2-40B4-BE49-F238E27FC236}">
              <a16:creationId xmlns:a16="http://schemas.microsoft.com/office/drawing/2014/main" id="{396DD729-3057-4155-8407-B8D4A743AB71}"/>
            </a:ext>
          </a:extLst>
        </xdr:cNvPr>
        <xdr:cNvCxnSpPr/>
      </xdr:nvCxnSpPr>
      <xdr:spPr>
        <a:xfrm>
          <a:off x="868680" y="140970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69</xdr:row>
      <xdr:rowOff>0</xdr:rowOff>
    </xdr:from>
    <xdr:to>
      <xdr:col>14</xdr:col>
      <xdr:colOff>0</xdr:colOff>
      <xdr:row>69</xdr:row>
      <xdr:rowOff>0</xdr:rowOff>
    </xdr:to>
    <xdr:cxnSp macro="">
      <xdr:nvCxnSpPr>
        <xdr:cNvPr id="133" name="直線コネクタ 132">
          <a:extLst>
            <a:ext uri="{FF2B5EF4-FFF2-40B4-BE49-F238E27FC236}">
              <a16:creationId xmlns:a16="http://schemas.microsoft.com/office/drawing/2014/main" id="{6423F55D-354B-4743-B50C-9889E05172E7}"/>
            </a:ext>
          </a:extLst>
        </xdr:cNvPr>
        <xdr:cNvCxnSpPr/>
      </xdr:nvCxnSpPr>
      <xdr:spPr>
        <a:xfrm>
          <a:off x="166551" y="142189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67</xdr:row>
      <xdr:rowOff>0</xdr:rowOff>
    </xdr:from>
    <xdr:to>
      <xdr:col>8</xdr:col>
      <xdr:colOff>0</xdr:colOff>
      <xdr:row>83</xdr:row>
      <xdr:rowOff>0</xdr:rowOff>
    </xdr:to>
    <xdr:cxnSp macro="">
      <xdr:nvCxnSpPr>
        <xdr:cNvPr id="134" name="直線コネクタ 133">
          <a:extLst>
            <a:ext uri="{FF2B5EF4-FFF2-40B4-BE49-F238E27FC236}">
              <a16:creationId xmlns:a16="http://schemas.microsoft.com/office/drawing/2014/main" id="{5B0D73D9-A508-4B4B-96D9-A8F1A276AA26}"/>
            </a:ext>
          </a:extLst>
        </xdr:cNvPr>
        <xdr:cNvCxnSpPr/>
      </xdr:nvCxnSpPr>
      <xdr:spPr>
        <a:xfrm>
          <a:off x="499110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67</xdr:row>
      <xdr:rowOff>0</xdr:rowOff>
    </xdr:from>
    <xdr:to>
      <xdr:col>10</xdr:col>
      <xdr:colOff>0</xdr:colOff>
      <xdr:row>83</xdr:row>
      <xdr:rowOff>0</xdr:rowOff>
    </xdr:to>
    <xdr:cxnSp macro="">
      <xdr:nvCxnSpPr>
        <xdr:cNvPr id="135" name="直線コネクタ 134">
          <a:extLst>
            <a:ext uri="{FF2B5EF4-FFF2-40B4-BE49-F238E27FC236}">
              <a16:creationId xmlns:a16="http://schemas.microsoft.com/office/drawing/2014/main" id="{7AB927F3-090B-4E1D-90A5-C05CF29D8CF1}"/>
            </a:ext>
          </a:extLst>
        </xdr:cNvPr>
        <xdr:cNvCxnSpPr/>
      </xdr:nvCxnSpPr>
      <xdr:spPr>
        <a:xfrm>
          <a:off x="681228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67</xdr:row>
      <xdr:rowOff>0</xdr:rowOff>
    </xdr:from>
    <xdr:to>
      <xdr:col>10</xdr:col>
      <xdr:colOff>809624</xdr:colOff>
      <xdr:row>83</xdr:row>
      <xdr:rowOff>0</xdr:rowOff>
    </xdr:to>
    <xdr:cxnSp macro="">
      <xdr:nvCxnSpPr>
        <xdr:cNvPr id="136" name="直線コネクタ 135">
          <a:extLst>
            <a:ext uri="{FF2B5EF4-FFF2-40B4-BE49-F238E27FC236}">
              <a16:creationId xmlns:a16="http://schemas.microsoft.com/office/drawing/2014/main" id="{CDE7F29D-8591-41E0-A30F-137646680762}"/>
            </a:ext>
          </a:extLst>
        </xdr:cNvPr>
        <xdr:cNvCxnSpPr/>
      </xdr:nvCxnSpPr>
      <xdr:spPr>
        <a:xfrm>
          <a:off x="7621904"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67</xdr:row>
      <xdr:rowOff>0</xdr:rowOff>
    </xdr:from>
    <xdr:to>
      <xdr:col>13</xdr:col>
      <xdr:colOff>1905</xdr:colOff>
      <xdr:row>83</xdr:row>
      <xdr:rowOff>0</xdr:rowOff>
    </xdr:to>
    <xdr:cxnSp macro="">
      <xdr:nvCxnSpPr>
        <xdr:cNvPr id="137" name="直線コネクタ 136">
          <a:extLst>
            <a:ext uri="{FF2B5EF4-FFF2-40B4-BE49-F238E27FC236}">
              <a16:creationId xmlns:a16="http://schemas.microsoft.com/office/drawing/2014/main" id="{96BA3194-2E5B-4516-84CE-9AF57EC738CB}"/>
            </a:ext>
          </a:extLst>
        </xdr:cNvPr>
        <xdr:cNvCxnSpPr/>
      </xdr:nvCxnSpPr>
      <xdr:spPr>
        <a:xfrm>
          <a:off x="8536305"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70</xdr:row>
      <xdr:rowOff>0</xdr:rowOff>
    </xdr:from>
    <xdr:to>
      <xdr:col>14</xdr:col>
      <xdr:colOff>0</xdr:colOff>
      <xdr:row>70</xdr:row>
      <xdr:rowOff>0</xdr:rowOff>
    </xdr:to>
    <xdr:cxnSp macro="">
      <xdr:nvCxnSpPr>
        <xdr:cNvPr id="138" name="直線コネクタ 137">
          <a:extLst>
            <a:ext uri="{FF2B5EF4-FFF2-40B4-BE49-F238E27FC236}">
              <a16:creationId xmlns:a16="http://schemas.microsoft.com/office/drawing/2014/main" id="{F4BAE878-9F73-41B0-95B9-21DC338219EC}"/>
            </a:ext>
          </a:extLst>
        </xdr:cNvPr>
        <xdr:cNvCxnSpPr/>
      </xdr:nvCxnSpPr>
      <xdr:spPr>
        <a:xfrm>
          <a:off x="167640" y="145313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71</xdr:row>
      <xdr:rowOff>0</xdr:rowOff>
    </xdr:from>
    <xdr:to>
      <xdr:col>14</xdr:col>
      <xdr:colOff>0</xdr:colOff>
      <xdr:row>71</xdr:row>
      <xdr:rowOff>0</xdr:rowOff>
    </xdr:to>
    <xdr:cxnSp macro="">
      <xdr:nvCxnSpPr>
        <xdr:cNvPr id="139" name="直線コネクタ 138">
          <a:extLst>
            <a:ext uri="{FF2B5EF4-FFF2-40B4-BE49-F238E27FC236}">
              <a16:creationId xmlns:a16="http://schemas.microsoft.com/office/drawing/2014/main" id="{DB06DEAA-747C-487F-9BF0-9732396B9B25}"/>
            </a:ext>
          </a:extLst>
        </xdr:cNvPr>
        <xdr:cNvCxnSpPr/>
      </xdr:nvCxnSpPr>
      <xdr:spPr>
        <a:xfrm>
          <a:off x="167640" y="148437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72</xdr:row>
      <xdr:rowOff>0</xdr:rowOff>
    </xdr:from>
    <xdr:to>
      <xdr:col>14</xdr:col>
      <xdr:colOff>0</xdr:colOff>
      <xdr:row>72</xdr:row>
      <xdr:rowOff>0</xdr:rowOff>
    </xdr:to>
    <xdr:cxnSp macro="">
      <xdr:nvCxnSpPr>
        <xdr:cNvPr id="140" name="直線コネクタ 139">
          <a:extLst>
            <a:ext uri="{FF2B5EF4-FFF2-40B4-BE49-F238E27FC236}">
              <a16:creationId xmlns:a16="http://schemas.microsoft.com/office/drawing/2014/main" id="{92AF68E6-FB15-4C09-A65B-FFF9D8DCA97E}"/>
            </a:ext>
          </a:extLst>
        </xdr:cNvPr>
        <xdr:cNvCxnSpPr/>
      </xdr:nvCxnSpPr>
      <xdr:spPr>
        <a:xfrm>
          <a:off x="167640" y="151561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73</xdr:row>
      <xdr:rowOff>0</xdr:rowOff>
    </xdr:from>
    <xdr:to>
      <xdr:col>14</xdr:col>
      <xdr:colOff>0</xdr:colOff>
      <xdr:row>73</xdr:row>
      <xdr:rowOff>0</xdr:rowOff>
    </xdr:to>
    <xdr:cxnSp macro="">
      <xdr:nvCxnSpPr>
        <xdr:cNvPr id="141" name="直線コネクタ 140">
          <a:extLst>
            <a:ext uri="{FF2B5EF4-FFF2-40B4-BE49-F238E27FC236}">
              <a16:creationId xmlns:a16="http://schemas.microsoft.com/office/drawing/2014/main" id="{550D5935-48FF-4487-8D0B-B64DA8208CEE}"/>
            </a:ext>
          </a:extLst>
        </xdr:cNvPr>
        <xdr:cNvCxnSpPr/>
      </xdr:nvCxnSpPr>
      <xdr:spPr>
        <a:xfrm>
          <a:off x="167640" y="154686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74</xdr:row>
      <xdr:rowOff>0</xdr:rowOff>
    </xdr:from>
    <xdr:to>
      <xdr:col>14</xdr:col>
      <xdr:colOff>0</xdr:colOff>
      <xdr:row>74</xdr:row>
      <xdr:rowOff>0</xdr:rowOff>
    </xdr:to>
    <xdr:cxnSp macro="">
      <xdr:nvCxnSpPr>
        <xdr:cNvPr id="142" name="直線コネクタ 141">
          <a:extLst>
            <a:ext uri="{FF2B5EF4-FFF2-40B4-BE49-F238E27FC236}">
              <a16:creationId xmlns:a16="http://schemas.microsoft.com/office/drawing/2014/main" id="{11ECB630-4903-4B52-BCE8-F0D3212428B8}"/>
            </a:ext>
          </a:extLst>
        </xdr:cNvPr>
        <xdr:cNvCxnSpPr/>
      </xdr:nvCxnSpPr>
      <xdr:spPr>
        <a:xfrm>
          <a:off x="167640" y="157810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0</xdr:rowOff>
    </xdr:from>
    <xdr:to>
      <xdr:col>14</xdr:col>
      <xdr:colOff>0</xdr:colOff>
      <xdr:row>75</xdr:row>
      <xdr:rowOff>0</xdr:rowOff>
    </xdr:to>
    <xdr:cxnSp macro="">
      <xdr:nvCxnSpPr>
        <xdr:cNvPr id="143" name="直線コネクタ 142">
          <a:extLst>
            <a:ext uri="{FF2B5EF4-FFF2-40B4-BE49-F238E27FC236}">
              <a16:creationId xmlns:a16="http://schemas.microsoft.com/office/drawing/2014/main" id="{BEC5A46B-6483-4FDE-A3F4-F80AEBA18FE0}"/>
            </a:ext>
          </a:extLst>
        </xdr:cNvPr>
        <xdr:cNvCxnSpPr/>
      </xdr:nvCxnSpPr>
      <xdr:spPr>
        <a:xfrm>
          <a:off x="167640" y="160934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76</xdr:row>
      <xdr:rowOff>0</xdr:rowOff>
    </xdr:from>
    <xdr:to>
      <xdr:col>14</xdr:col>
      <xdr:colOff>0</xdr:colOff>
      <xdr:row>76</xdr:row>
      <xdr:rowOff>0</xdr:rowOff>
    </xdr:to>
    <xdr:cxnSp macro="">
      <xdr:nvCxnSpPr>
        <xdr:cNvPr id="144" name="直線コネクタ 143">
          <a:extLst>
            <a:ext uri="{FF2B5EF4-FFF2-40B4-BE49-F238E27FC236}">
              <a16:creationId xmlns:a16="http://schemas.microsoft.com/office/drawing/2014/main" id="{0575E860-D6C0-473B-890B-6AE79E45B0FF}"/>
            </a:ext>
          </a:extLst>
        </xdr:cNvPr>
        <xdr:cNvCxnSpPr/>
      </xdr:nvCxnSpPr>
      <xdr:spPr>
        <a:xfrm>
          <a:off x="167640" y="164058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79</xdr:row>
      <xdr:rowOff>0</xdr:rowOff>
    </xdr:from>
    <xdr:to>
      <xdr:col>14</xdr:col>
      <xdr:colOff>0</xdr:colOff>
      <xdr:row>79</xdr:row>
      <xdr:rowOff>0</xdr:rowOff>
    </xdr:to>
    <xdr:cxnSp macro="">
      <xdr:nvCxnSpPr>
        <xdr:cNvPr id="145" name="直線コネクタ 144">
          <a:extLst>
            <a:ext uri="{FF2B5EF4-FFF2-40B4-BE49-F238E27FC236}">
              <a16:creationId xmlns:a16="http://schemas.microsoft.com/office/drawing/2014/main" id="{F858D3AD-8127-4C91-BE92-B2D78BC0FA77}"/>
            </a:ext>
          </a:extLst>
        </xdr:cNvPr>
        <xdr:cNvCxnSpPr/>
      </xdr:nvCxnSpPr>
      <xdr:spPr>
        <a:xfrm>
          <a:off x="167640" y="173431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81</xdr:row>
      <xdr:rowOff>0</xdr:rowOff>
    </xdr:from>
    <xdr:to>
      <xdr:col>14</xdr:col>
      <xdr:colOff>0</xdr:colOff>
      <xdr:row>81</xdr:row>
      <xdr:rowOff>0</xdr:rowOff>
    </xdr:to>
    <xdr:cxnSp macro="">
      <xdr:nvCxnSpPr>
        <xdr:cNvPr id="146" name="直線コネクタ 145">
          <a:extLst>
            <a:ext uri="{FF2B5EF4-FFF2-40B4-BE49-F238E27FC236}">
              <a16:creationId xmlns:a16="http://schemas.microsoft.com/office/drawing/2014/main" id="{2711E1BD-5307-46BD-A02F-BCC12963FFD4}"/>
            </a:ext>
          </a:extLst>
        </xdr:cNvPr>
        <xdr:cNvCxnSpPr/>
      </xdr:nvCxnSpPr>
      <xdr:spPr>
        <a:xfrm>
          <a:off x="167640" y="179679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82</xdr:row>
      <xdr:rowOff>0</xdr:rowOff>
    </xdr:from>
    <xdr:to>
      <xdr:col>14</xdr:col>
      <xdr:colOff>0</xdr:colOff>
      <xdr:row>82</xdr:row>
      <xdr:rowOff>0</xdr:rowOff>
    </xdr:to>
    <xdr:cxnSp macro="">
      <xdr:nvCxnSpPr>
        <xdr:cNvPr id="147" name="直線コネクタ 146">
          <a:extLst>
            <a:ext uri="{FF2B5EF4-FFF2-40B4-BE49-F238E27FC236}">
              <a16:creationId xmlns:a16="http://schemas.microsoft.com/office/drawing/2014/main" id="{9C11B40D-C622-41D4-B3AE-3F31C2A312C5}"/>
            </a:ext>
          </a:extLst>
        </xdr:cNvPr>
        <xdr:cNvCxnSpPr/>
      </xdr:nvCxnSpPr>
      <xdr:spPr>
        <a:xfrm>
          <a:off x="167640" y="182803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84</xdr:row>
      <xdr:rowOff>0</xdr:rowOff>
    </xdr:from>
    <xdr:to>
      <xdr:col>10</xdr:col>
      <xdr:colOff>0</xdr:colOff>
      <xdr:row>85</xdr:row>
      <xdr:rowOff>0</xdr:rowOff>
    </xdr:to>
    <xdr:cxnSp macro="">
      <xdr:nvCxnSpPr>
        <xdr:cNvPr id="148" name="直線コネクタ 147">
          <a:extLst>
            <a:ext uri="{FF2B5EF4-FFF2-40B4-BE49-F238E27FC236}">
              <a16:creationId xmlns:a16="http://schemas.microsoft.com/office/drawing/2014/main" id="{6439E1C3-BE48-4FF1-84C6-3509B54C130F}"/>
            </a:ext>
          </a:extLst>
        </xdr:cNvPr>
        <xdr:cNvCxnSpPr/>
      </xdr:nvCxnSpPr>
      <xdr:spPr>
        <a:xfrm>
          <a:off x="681228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84</xdr:row>
      <xdr:rowOff>0</xdr:rowOff>
    </xdr:from>
    <xdr:to>
      <xdr:col>11</xdr:col>
      <xdr:colOff>0</xdr:colOff>
      <xdr:row>85</xdr:row>
      <xdr:rowOff>0</xdr:rowOff>
    </xdr:to>
    <xdr:cxnSp macro="">
      <xdr:nvCxnSpPr>
        <xdr:cNvPr id="149" name="直線コネクタ 148">
          <a:extLst>
            <a:ext uri="{FF2B5EF4-FFF2-40B4-BE49-F238E27FC236}">
              <a16:creationId xmlns:a16="http://schemas.microsoft.com/office/drawing/2014/main" id="{F1F6E687-FBB3-4EEE-AB9B-A6EAA1DC1F42}"/>
            </a:ext>
          </a:extLst>
        </xdr:cNvPr>
        <xdr:cNvCxnSpPr/>
      </xdr:nvCxnSpPr>
      <xdr:spPr>
        <a:xfrm>
          <a:off x="7627620" y="186385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61</xdr:row>
      <xdr:rowOff>77242</xdr:rowOff>
    </xdr:from>
    <xdr:ext cx="642930" cy="173420"/>
    <xdr:sp macro="" textlink="">
      <xdr:nvSpPr>
        <xdr:cNvPr id="150" name="テキスト ボックス 149">
          <a:extLst>
            <a:ext uri="{FF2B5EF4-FFF2-40B4-BE49-F238E27FC236}">
              <a16:creationId xmlns:a16="http://schemas.microsoft.com/office/drawing/2014/main" id="{31D16340-8688-4EDF-8EE5-B1674FF4E41C}"/>
            </a:ext>
          </a:extLst>
        </xdr:cNvPr>
        <xdr:cNvSpPr txBox="1"/>
      </xdr:nvSpPr>
      <xdr:spPr>
        <a:xfrm>
          <a:off x="5101463" y="131531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67</xdr:row>
      <xdr:rowOff>0</xdr:rowOff>
    </xdr:from>
    <xdr:to>
      <xdr:col>12</xdr:col>
      <xdr:colOff>0</xdr:colOff>
      <xdr:row>83</xdr:row>
      <xdr:rowOff>0</xdr:rowOff>
    </xdr:to>
    <xdr:cxnSp macro="">
      <xdr:nvCxnSpPr>
        <xdr:cNvPr id="151" name="直線コネクタ 150">
          <a:extLst>
            <a:ext uri="{FF2B5EF4-FFF2-40B4-BE49-F238E27FC236}">
              <a16:creationId xmlns:a16="http://schemas.microsoft.com/office/drawing/2014/main" id="{C2AE2F97-9F1D-425D-80A2-A467809AE754}"/>
            </a:ext>
          </a:extLst>
        </xdr:cNvPr>
        <xdr:cNvCxnSpPr/>
      </xdr:nvCxnSpPr>
      <xdr:spPr>
        <a:xfrm>
          <a:off x="8366760" y="139750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80</xdr:row>
      <xdr:rowOff>0</xdr:rowOff>
    </xdr:from>
    <xdr:to>
      <xdr:col>14</xdr:col>
      <xdr:colOff>0</xdr:colOff>
      <xdr:row>80</xdr:row>
      <xdr:rowOff>0</xdr:rowOff>
    </xdr:to>
    <xdr:cxnSp macro="">
      <xdr:nvCxnSpPr>
        <xdr:cNvPr id="152" name="直線コネクタ 151">
          <a:extLst>
            <a:ext uri="{FF2B5EF4-FFF2-40B4-BE49-F238E27FC236}">
              <a16:creationId xmlns:a16="http://schemas.microsoft.com/office/drawing/2014/main" id="{C425DDA1-B24C-47ED-96B6-93AF235A4F5B}"/>
            </a:ext>
          </a:extLst>
        </xdr:cNvPr>
        <xdr:cNvCxnSpPr/>
      </xdr:nvCxnSpPr>
      <xdr:spPr>
        <a:xfrm>
          <a:off x="167640" y="176555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77</xdr:row>
      <xdr:rowOff>0</xdr:rowOff>
    </xdr:from>
    <xdr:to>
      <xdr:col>14</xdr:col>
      <xdr:colOff>0</xdr:colOff>
      <xdr:row>77</xdr:row>
      <xdr:rowOff>0</xdr:rowOff>
    </xdr:to>
    <xdr:cxnSp macro="">
      <xdr:nvCxnSpPr>
        <xdr:cNvPr id="153" name="直線コネクタ 152">
          <a:extLst>
            <a:ext uri="{FF2B5EF4-FFF2-40B4-BE49-F238E27FC236}">
              <a16:creationId xmlns:a16="http://schemas.microsoft.com/office/drawing/2014/main" id="{FAA04B33-8343-49A9-AD9E-519776FB702A}"/>
            </a:ext>
          </a:extLst>
        </xdr:cNvPr>
        <xdr:cNvCxnSpPr/>
      </xdr:nvCxnSpPr>
      <xdr:spPr>
        <a:xfrm>
          <a:off x="167640" y="167182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78</xdr:row>
      <xdr:rowOff>0</xdr:rowOff>
    </xdr:from>
    <xdr:to>
      <xdr:col>14</xdr:col>
      <xdr:colOff>0</xdr:colOff>
      <xdr:row>78</xdr:row>
      <xdr:rowOff>0</xdr:rowOff>
    </xdr:to>
    <xdr:cxnSp macro="">
      <xdr:nvCxnSpPr>
        <xdr:cNvPr id="154" name="直線コネクタ 153">
          <a:extLst>
            <a:ext uri="{FF2B5EF4-FFF2-40B4-BE49-F238E27FC236}">
              <a16:creationId xmlns:a16="http://schemas.microsoft.com/office/drawing/2014/main" id="{E294F0AC-8691-4C94-BF52-4CBD9FFE0D19}"/>
            </a:ext>
          </a:extLst>
        </xdr:cNvPr>
        <xdr:cNvCxnSpPr/>
      </xdr:nvCxnSpPr>
      <xdr:spPr>
        <a:xfrm>
          <a:off x="167640" y="170307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89</xdr:row>
      <xdr:rowOff>2177</xdr:rowOff>
    </xdr:from>
    <xdr:to>
      <xdr:col>12</xdr:col>
      <xdr:colOff>106680</xdr:colOff>
      <xdr:row>94</xdr:row>
      <xdr:rowOff>0</xdr:rowOff>
    </xdr:to>
    <xdr:sp macro="" textlink="">
      <xdr:nvSpPr>
        <xdr:cNvPr id="155" name="四角形: 角を丸くする 154">
          <a:extLst>
            <a:ext uri="{FF2B5EF4-FFF2-40B4-BE49-F238E27FC236}">
              <a16:creationId xmlns:a16="http://schemas.microsoft.com/office/drawing/2014/main" id="{D620666F-4630-4F2C-8E61-B9E842553707}"/>
            </a:ext>
          </a:extLst>
        </xdr:cNvPr>
        <xdr:cNvSpPr/>
      </xdr:nvSpPr>
      <xdr:spPr>
        <a:xfrm>
          <a:off x="5044440" y="194407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88</xdr:row>
      <xdr:rowOff>220980</xdr:rowOff>
    </xdr:from>
    <xdr:to>
      <xdr:col>13</xdr:col>
      <xdr:colOff>860400</xdr:colOff>
      <xdr:row>94</xdr:row>
      <xdr:rowOff>0</xdr:rowOff>
    </xdr:to>
    <xdr:sp macro="" textlink="">
      <xdr:nvSpPr>
        <xdr:cNvPr id="156" name="四角形: 角を丸くする 155">
          <a:extLst>
            <a:ext uri="{FF2B5EF4-FFF2-40B4-BE49-F238E27FC236}">
              <a16:creationId xmlns:a16="http://schemas.microsoft.com/office/drawing/2014/main" id="{3D768634-AABB-44B1-B0CB-BBC6E0E9769A}"/>
            </a:ext>
          </a:extLst>
        </xdr:cNvPr>
        <xdr:cNvSpPr/>
      </xdr:nvSpPr>
      <xdr:spPr>
        <a:xfrm>
          <a:off x="8534400" y="194310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95</xdr:row>
      <xdr:rowOff>0</xdr:rowOff>
    </xdr:from>
    <xdr:to>
      <xdr:col>14</xdr:col>
      <xdr:colOff>0</xdr:colOff>
      <xdr:row>111</xdr:row>
      <xdr:rowOff>0</xdr:rowOff>
    </xdr:to>
    <xdr:sp macro="" textlink="">
      <xdr:nvSpPr>
        <xdr:cNvPr id="157" name="四角形: 角を丸くする 156">
          <a:extLst>
            <a:ext uri="{FF2B5EF4-FFF2-40B4-BE49-F238E27FC236}">
              <a16:creationId xmlns:a16="http://schemas.microsoft.com/office/drawing/2014/main" id="{18607626-B3B6-42A6-A314-B5D92FACEA52}"/>
            </a:ext>
          </a:extLst>
        </xdr:cNvPr>
        <xdr:cNvSpPr/>
      </xdr:nvSpPr>
      <xdr:spPr>
        <a:xfrm>
          <a:off x="167640" y="203377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93</xdr:row>
      <xdr:rowOff>0</xdr:rowOff>
    </xdr:from>
    <xdr:to>
      <xdr:col>8</xdr:col>
      <xdr:colOff>0</xdr:colOff>
      <xdr:row>94</xdr:row>
      <xdr:rowOff>0</xdr:rowOff>
    </xdr:to>
    <xdr:sp macro="" textlink="">
      <xdr:nvSpPr>
        <xdr:cNvPr id="158" name="四角形: 角を丸くする 157">
          <a:extLst>
            <a:ext uri="{FF2B5EF4-FFF2-40B4-BE49-F238E27FC236}">
              <a16:creationId xmlns:a16="http://schemas.microsoft.com/office/drawing/2014/main" id="{46C5AAE2-B6E5-4FF2-AAEB-7903DB2EEC08}"/>
            </a:ext>
          </a:extLst>
        </xdr:cNvPr>
        <xdr:cNvSpPr/>
      </xdr:nvSpPr>
      <xdr:spPr>
        <a:xfrm>
          <a:off x="3246120" y="200406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89</xdr:row>
      <xdr:rowOff>152400</xdr:rowOff>
    </xdr:from>
    <xdr:to>
      <xdr:col>8</xdr:col>
      <xdr:colOff>0</xdr:colOff>
      <xdr:row>92</xdr:row>
      <xdr:rowOff>788</xdr:rowOff>
    </xdr:to>
    <xdr:sp macro="" textlink="">
      <xdr:nvSpPr>
        <xdr:cNvPr id="159" name="四角形: 角を丸くする 158">
          <a:extLst>
            <a:ext uri="{FF2B5EF4-FFF2-40B4-BE49-F238E27FC236}">
              <a16:creationId xmlns:a16="http://schemas.microsoft.com/office/drawing/2014/main" id="{574A169A-86D3-4A9C-8D99-3215F57D8CEB}"/>
            </a:ext>
          </a:extLst>
        </xdr:cNvPr>
        <xdr:cNvSpPr/>
      </xdr:nvSpPr>
      <xdr:spPr>
        <a:xfrm>
          <a:off x="3985260" y="195910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112</xdr:row>
      <xdr:rowOff>1</xdr:rowOff>
    </xdr:from>
    <xdr:to>
      <xdr:col>12</xdr:col>
      <xdr:colOff>0</xdr:colOff>
      <xdr:row>113</xdr:row>
      <xdr:rowOff>0</xdr:rowOff>
    </xdr:to>
    <xdr:sp macro="" textlink="">
      <xdr:nvSpPr>
        <xdr:cNvPr id="160" name="四角形: 角を丸くする 159">
          <a:extLst>
            <a:ext uri="{FF2B5EF4-FFF2-40B4-BE49-F238E27FC236}">
              <a16:creationId xmlns:a16="http://schemas.microsoft.com/office/drawing/2014/main" id="{6E1B4D3F-407D-45CB-B309-0B950A32F2B1}"/>
            </a:ext>
          </a:extLst>
        </xdr:cNvPr>
        <xdr:cNvSpPr/>
      </xdr:nvSpPr>
      <xdr:spPr>
        <a:xfrm>
          <a:off x="4992938" y="250012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87</xdr:row>
      <xdr:rowOff>0</xdr:rowOff>
    </xdr:from>
    <xdr:to>
      <xdr:col>9</xdr:col>
      <xdr:colOff>40466</xdr:colOff>
      <xdr:row>88</xdr:row>
      <xdr:rowOff>0</xdr:rowOff>
    </xdr:to>
    <xdr:sp macro="" textlink="">
      <xdr:nvSpPr>
        <xdr:cNvPr id="161" name="四角形: 角を丸くする 160">
          <a:extLst>
            <a:ext uri="{FF2B5EF4-FFF2-40B4-BE49-F238E27FC236}">
              <a16:creationId xmlns:a16="http://schemas.microsoft.com/office/drawing/2014/main" id="{E43C11C6-3F37-4033-B2EC-6750C7550553}"/>
            </a:ext>
          </a:extLst>
        </xdr:cNvPr>
        <xdr:cNvSpPr/>
      </xdr:nvSpPr>
      <xdr:spPr>
        <a:xfrm>
          <a:off x="3287242" y="189814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88</xdr:row>
      <xdr:rowOff>230457</xdr:rowOff>
    </xdr:from>
    <xdr:ext cx="860400" cy="153170"/>
    <xdr:sp macro="" textlink="">
      <xdr:nvSpPr>
        <xdr:cNvPr id="162" name="テキスト ボックス 161">
          <a:extLst>
            <a:ext uri="{FF2B5EF4-FFF2-40B4-BE49-F238E27FC236}">
              <a16:creationId xmlns:a16="http://schemas.microsoft.com/office/drawing/2014/main" id="{A80CA18F-7E92-4B78-A7AF-727DDED239D2}"/>
            </a:ext>
          </a:extLst>
        </xdr:cNvPr>
        <xdr:cNvSpPr txBox="1"/>
      </xdr:nvSpPr>
      <xdr:spPr>
        <a:xfrm>
          <a:off x="8532559" y="194404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90</xdr:row>
      <xdr:rowOff>4354</xdr:rowOff>
    </xdr:from>
    <xdr:to>
      <xdr:col>13</xdr:col>
      <xdr:colOff>860400</xdr:colOff>
      <xdr:row>90</xdr:row>
      <xdr:rowOff>4354</xdr:rowOff>
    </xdr:to>
    <xdr:cxnSp macro="">
      <xdr:nvCxnSpPr>
        <xdr:cNvPr id="163" name="直線コネクタ 162">
          <a:extLst>
            <a:ext uri="{FF2B5EF4-FFF2-40B4-BE49-F238E27FC236}">
              <a16:creationId xmlns:a16="http://schemas.microsoft.com/office/drawing/2014/main" id="{C5311D3A-915C-44C5-818F-E3BD4B677EA7}"/>
            </a:ext>
          </a:extLst>
        </xdr:cNvPr>
        <xdr:cNvCxnSpPr/>
      </xdr:nvCxnSpPr>
      <xdr:spPr>
        <a:xfrm>
          <a:off x="8534400" y="195953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101</xdr:row>
      <xdr:rowOff>193186</xdr:rowOff>
    </xdr:from>
    <xdr:to>
      <xdr:col>0</xdr:col>
      <xdr:colOff>114300</xdr:colOff>
      <xdr:row>101</xdr:row>
      <xdr:rowOff>298698</xdr:rowOff>
    </xdr:to>
    <xdr:sp macro="" textlink="">
      <xdr:nvSpPr>
        <xdr:cNvPr id="164" name="二等辺三角形 163">
          <a:extLst>
            <a:ext uri="{FF2B5EF4-FFF2-40B4-BE49-F238E27FC236}">
              <a16:creationId xmlns:a16="http://schemas.microsoft.com/office/drawing/2014/main" id="{1A7DF968-9550-4A4C-A647-F96064C25997}"/>
            </a:ext>
          </a:extLst>
        </xdr:cNvPr>
        <xdr:cNvSpPr/>
      </xdr:nvSpPr>
      <xdr:spPr>
        <a:xfrm rot="5400000">
          <a:off x="18986" y="220346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91</xdr:row>
      <xdr:rowOff>54884</xdr:rowOff>
    </xdr:from>
    <xdr:ext cx="436180" cy="173420"/>
    <xdr:sp macro="" textlink="">
      <xdr:nvSpPr>
        <xdr:cNvPr id="165" name="テキスト ボックス 164">
          <a:extLst>
            <a:ext uri="{FF2B5EF4-FFF2-40B4-BE49-F238E27FC236}">
              <a16:creationId xmlns:a16="http://schemas.microsoft.com/office/drawing/2014/main" id="{4C6949A9-B9E8-4475-9079-EC23DAF74876}"/>
            </a:ext>
          </a:extLst>
        </xdr:cNvPr>
        <xdr:cNvSpPr txBox="1"/>
      </xdr:nvSpPr>
      <xdr:spPr>
        <a:xfrm>
          <a:off x="5101462" y="197983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93</xdr:row>
      <xdr:rowOff>65011</xdr:rowOff>
    </xdr:from>
    <xdr:ext cx="436180" cy="173420"/>
    <xdr:sp macro="" textlink="">
      <xdr:nvSpPr>
        <xdr:cNvPr id="166" name="テキスト ボックス 165">
          <a:extLst>
            <a:ext uri="{FF2B5EF4-FFF2-40B4-BE49-F238E27FC236}">
              <a16:creationId xmlns:a16="http://schemas.microsoft.com/office/drawing/2014/main" id="{9E75276C-EF67-4D11-9C48-607925E52680}"/>
            </a:ext>
          </a:extLst>
        </xdr:cNvPr>
        <xdr:cNvSpPr txBox="1"/>
      </xdr:nvSpPr>
      <xdr:spPr>
        <a:xfrm>
          <a:off x="5101462" y="201056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91</xdr:row>
      <xdr:rowOff>249246</xdr:rowOff>
    </xdr:from>
    <xdr:ext cx="310050" cy="173420"/>
    <xdr:sp macro="" textlink="">
      <xdr:nvSpPr>
        <xdr:cNvPr id="167" name="テキスト ボックス 166">
          <a:extLst>
            <a:ext uri="{FF2B5EF4-FFF2-40B4-BE49-F238E27FC236}">
              <a16:creationId xmlns:a16="http://schemas.microsoft.com/office/drawing/2014/main" id="{D260BE44-77CB-4367-AB24-90C0FA84470A}"/>
            </a:ext>
          </a:extLst>
        </xdr:cNvPr>
        <xdr:cNvSpPr txBox="1"/>
      </xdr:nvSpPr>
      <xdr:spPr>
        <a:xfrm>
          <a:off x="7846848" y="199926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93</xdr:row>
      <xdr:rowOff>0</xdr:rowOff>
    </xdr:from>
    <xdr:to>
      <xdr:col>7</xdr:col>
      <xdr:colOff>0</xdr:colOff>
      <xdr:row>94</xdr:row>
      <xdr:rowOff>0</xdr:rowOff>
    </xdr:to>
    <xdr:cxnSp macro="">
      <xdr:nvCxnSpPr>
        <xdr:cNvPr id="168" name="直線コネクタ 167">
          <a:extLst>
            <a:ext uri="{FF2B5EF4-FFF2-40B4-BE49-F238E27FC236}">
              <a16:creationId xmlns:a16="http://schemas.microsoft.com/office/drawing/2014/main" id="{3F28E9FF-1E66-4E4B-A2AB-A27034869570}"/>
            </a:ext>
          </a:extLst>
        </xdr:cNvPr>
        <xdr:cNvCxnSpPr/>
      </xdr:nvCxnSpPr>
      <xdr:spPr>
        <a:xfrm>
          <a:off x="3985260" y="200406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90</xdr:row>
      <xdr:rowOff>152400</xdr:rowOff>
    </xdr:from>
    <xdr:to>
      <xdr:col>8</xdr:col>
      <xdr:colOff>0</xdr:colOff>
      <xdr:row>90</xdr:row>
      <xdr:rowOff>152400</xdr:rowOff>
    </xdr:to>
    <xdr:cxnSp macro="">
      <xdr:nvCxnSpPr>
        <xdr:cNvPr id="169" name="直線コネクタ 168">
          <a:extLst>
            <a:ext uri="{FF2B5EF4-FFF2-40B4-BE49-F238E27FC236}">
              <a16:creationId xmlns:a16="http://schemas.microsoft.com/office/drawing/2014/main" id="{314E92A8-FF50-4718-829C-CB2AD5D802DC}"/>
            </a:ext>
          </a:extLst>
        </xdr:cNvPr>
        <xdr:cNvCxnSpPr/>
      </xdr:nvCxnSpPr>
      <xdr:spPr>
        <a:xfrm>
          <a:off x="3985260" y="197434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95</xdr:row>
      <xdr:rowOff>0</xdr:rowOff>
    </xdr:from>
    <xdr:to>
      <xdr:col>2</xdr:col>
      <xdr:colOff>0</xdr:colOff>
      <xdr:row>111</xdr:row>
      <xdr:rowOff>0</xdr:rowOff>
    </xdr:to>
    <xdr:cxnSp macro="">
      <xdr:nvCxnSpPr>
        <xdr:cNvPr id="170" name="直線コネクタ 169">
          <a:extLst>
            <a:ext uri="{FF2B5EF4-FFF2-40B4-BE49-F238E27FC236}">
              <a16:creationId xmlns:a16="http://schemas.microsoft.com/office/drawing/2014/main" id="{95C25EE0-6398-4F63-AFC0-2BAF3D3E1893}"/>
            </a:ext>
          </a:extLst>
        </xdr:cNvPr>
        <xdr:cNvCxnSpPr/>
      </xdr:nvCxnSpPr>
      <xdr:spPr>
        <a:xfrm>
          <a:off x="8686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96</xdr:row>
      <xdr:rowOff>0</xdr:rowOff>
    </xdr:from>
    <xdr:to>
      <xdr:col>3</xdr:col>
      <xdr:colOff>0</xdr:colOff>
      <xdr:row>111</xdr:row>
      <xdr:rowOff>0</xdr:rowOff>
    </xdr:to>
    <xdr:cxnSp macro="">
      <xdr:nvCxnSpPr>
        <xdr:cNvPr id="171" name="直線コネクタ 170">
          <a:extLst>
            <a:ext uri="{FF2B5EF4-FFF2-40B4-BE49-F238E27FC236}">
              <a16:creationId xmlns:a16="http://schemas.microsoft.com/office/drawing/2014/main" id="{EE74DCF1-1A6B-4F31-A0C2-6EAEFA29038C}"/>
            </a:ext>
          </a:extLst>
        </xdr:cNvPr>
        <xdr:cNvCxnSpPr/>
      </xdr:nvCxnSpPr>
      <xdr:spPr>
        <a:xfrm>
          <a:off x="141732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96</xdr:row>
      <xdr:rowOff>0</xdr:rowOff>
    </xdr:from>
    <xdr:to>
      <xdr:col>4</xdr:col>
      <xdr:colOff>0</xdr:colOff>
      <xdr:row>111</xdr:row>
      <xdr:rowOff>0</xdr:rowOff>
    </xdr:to>
    <xdr:cxnSp macro="">
      <xdr:nvCxnSpPr>
        <xdr:cNvPr id="172" name="直線コネクタ 171">
          <a:extLst>
            <a:ext uri="{FF2B5EF4-FFF2-40B4-BE49-F238E27FC236}">
              <a16:creationId xmlns:a16="http://schemas.microsoft.com/office/drawing/2014/main" id="{5D0C4A4B-8E91-4971-821D-99B1A71F9028}"/>
            </a:ext>
          </a:extLst>
        </xdr:cNvPr>
        <xdr:cNvCxnSpPr/>
      </xdr:nvCxnSpPr>
      <xdr:spPr>
        <a:xfrm>
          <a:off x="2232660" y="204597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95</xdr:row>
      <xdr:rowOff>0</xdr:rowOff>
    </xdr:from>
    <xdr:to>
      <xdr:col>4</xdr:col>
      <xdr:colOff>587828</xdr:colOff>
      <xdr:row>111</xdr:row>
      <xdr:rowOff>0</xdr:rowOff>
    </xdr:to>
    <xdr:cxnSp macro="">
      <xdr:nvCxnSpPr>
        <xdr:cNvPr id="173" name="直線コネクタ 172">
          <a:extLst>
            <a:ext uri="{FF2B5EF4-FFF2-40B4-BE49-F238E27FC236}">
              <a16:creationId xmlns:a16="http://schemas.microsoft.com/office/drawing/2014/main" id="{782ADD04-59BD-40F5-BA15-142E27987E71}"/>
            </a:ext>
          </a:extLst>
        </xdr:cNvPr>
        <xdr:cNvCxnSpPr/>
      </xdr:nvCxnSpPr>
      <xdr:spPr>
        <a:xfrm>
          <a:off x="2744288"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0</xdr:rowOff>
    </xdr:from>
    <xdr:to>
      <xdr:col>6</xdr:col>
      <xdr:colOff>0</xdr:colOff>
      <xdr:row>111</xdr:row>
      <xdr:rowOff>0</xdr:rowOff>
    </xdr:to>
    <xdr:cxnSp macro="">
      <xdr:nvCxnSpPr>
        <xdr:cNvPr id="174" name="直線コネクタ 173">
          <a:extLst>
            <a:ext uri="{FF2B5EF4-FFF2-40B4-BE49-F238E27FC236}">
              <a16:creationId xmlns:a16="http://schemas.microsoft.com/office/drawing/2014/main" id="{2CEABC0B-6CF8-44A3-89DE-9CF57C99E031}"/>
            </a:ext>
          </a:extLst>
        </xdr:cNvPr>
        <xdr:cNvCxnSpPr/>
      </xdr:nvCxnSpPr>
      <xdr:spPr>
        <a:xfrm>
          <a:off x="324612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96</xdr:row>
      <xdr:rowOff>0</xdr:rowOff>
    </xdr:from>
    <xdr:to>
      <xdr:col>4</xdr:col>
      <xdr:colOff>587828</xdr:colOff>
      <xdr:row>96</xdr:row>
      <xdr:rowOff>0</xdr:rowOff>
    </xdr:to>
    <xdr:cxnSp macro="">
      <xdr:nvCxnSpPr>
        <xdr:cNvPr id="175" name="直線コネクタ 174">
          <a:extLst>
            <a:ext uri="{FF2B5EF4-FFF2-40B4-BE49-F238E27FC236}">
              <a16:creationId xmlns:a16="http://schemas.microsoft.com/office/drawing/2014/main" id="{38A1D2DA-50F3-4D0B-8B05-B2367DA5521C}"/>
            </a:ext>
          </a:extLst>
        </xdr:cNvPr>
        <xdr:cNvCxnSpPr/>
      </xdr:nvCxnSpPr>
      <xdr:spPr>
        <a:xfrm>
          <a:off x="868680" y="204597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97</xdr:row>
      <xdr:rowOff>0</xdr:rowOff>
    </xdr:from>
    <xdr:to>
      <xdr:col>14</xdr:col>
      <xdr:colOff>0</xdr:colOff>
      <xdr:row>97</xdr:row>
      <xdr:rowOff>0</xdr:rowOff>
    </xdr:to>
    <xdr:cxnSp macro="">
      <xdr:nvCxnSpPr>
        <xdr:cNvPr id="176" name="直線コネクタ 175">
          <a:extLst>
            <a:ext uri="{FF2B5EF4-FFF2-40B4-BE49-F238E27FC236}">
              <a16:creationId xmlns:a16="http://schemas.microsoft.com/office/drawing/2014/main" id="{48056723-838D-461F-9141-56766ADB9D9E}"/>
            </a:ext>
          </a:extLst>
        </xdr:cNvPr>
        <xdr:cNvCxnSpPr/>
      </xdr:nvCxnSpPr>
      <xdr:spPr>
        <a:xfrm>
          <a:off x="166551" y="205816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95</xdr:row>
      <xdr:rowOff>0</xdr:rowOff>
    </xdr:from>
    <xdr:to>
      <xdr:col>8</xdr:col>
      <xdr:colOff>0</xdr:colOff>
      <xdr:row>111</xdr:row>
      <xdr:rowOff>0</xdr:rowOff>
    </xdr:to>
    <xdr:cxnSp macro="">
      <xdr:nvCxnSpPr>
        <xdr:cNvPr id="177" name="直線コネクタ 176">
          <a:extLst>
            <a:ext uri="{FF2B5EF4-FFF2-40B4-BE49-F238E27FC236}">
              <a16:creationId xmlns:a16="http://schemas.microsoft.com/office/drawing/2014/main" id="{7626E560-B900-471A-808B-C0B689F737D0}"/>
            </a:ext>
          </a:extLst>
        </xdr:cNvPr>
        <xdr:cNvCxnSpPr/>
      </xdr:nvCxnSpPr>
      <xdr:spPr>
        <a:xfrm>
          <a:off x="499110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95</xdr:row>
      <xdr:rowOff>0</xdr:rowOff>
    </xdr:from>
    <xdr:to>
      <xdr:col>10</xdr:col>
      <xdr:colOff>0</xdr:colOff>
      <xdr:row>111</xdr:row>
      <xdr:rowOff>0</xdr:rowOff>
    </xdr:to>
    <xdr:cxnSp macro="">
      <xdr:nvCxnSpPr>
        <xdr:cNvPr id="178" name="直線コネクタ 177">
          <a:extLst>
            <a:ext uri="{FF2B5EF4-FFF2-40B4-BE49-F238E27FC236}">
              <a16:creationId xmlns:a16="http://schemas.microsoft.com/office/drawing/2014/main" id="{303D36FF-D9C4-4B9E-BE48-E05B0430E212}"/>
            </a:ext>
          </a:extLst>
        </xdr:cNvPr>
        <xdr:cNvCxnSpPr/>
      </xdr:nvCxnSpPr>
      <xdr:spPr>
        <a:xfrm>
          <a:off x="681228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95</xdr:row>
      <xdr:rowOff>0</xdr:rowOff>
    </xdr:from>
    <xdr:to>
      <xdr:col>10</xdr:col>
      <xdr:colOff>809624</xdr:colOff>
      <xdr:row>111</xdr:row>
      <xdr:rowOff>0</xdr:rowOff>
    </xdr:to>
    <xdr:cxnSp macro="">
      <xdr:nvCxnSpPr>
        <xdr:cNvPr id="179" name="直線コネクタ 178">
          <a:extLst>
            <a:ext uri="{FF2B5EF4-FFF2-40B4-BE49-F238E27FC236}">
              <a16:creationId xmlns:a16="http://schemas.microsoft.com/office/drawing/2014/main" id="{BD8C0E6D-A92B-4628-B7EB-0985F8C508E8}"/>
            </a:ext>
          </a:extLst>
        </xdr:cNvPr>
        <xdr:cNvCxnSpPr/>
      </xdr:nvCxnSpPr>
      <xdr:spPr>
        <a:xfrm>
          <a:off x="7621904"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95</xdr:row>
      <xdr:rowOff>0</xdr:rowOff>
    </xdr:from>
    <xdr:to>
      <xdr:col>13</xdr:col>
      <xdr:colOff>1905</xdr:colOff>
      <xdr:row>111</xdr:row>
      <xdr:rowOff>0</xdr:rowOff>
    </xdr:to>
    <xdr:cxnSp macro="">
      <xdr:nvCxnSpPr>
        <xdr:cNvPr id="180" name="直線コネクタ 179">
          <a:extLst>
            <a:ext uri="{FF2B5EF4-FFF2-40B4-BE49-F238E27FC236}">
              <a16:creationId xmlns:a16="http://schemas.microsoft.com/office/drawing/2014/main" id="{93FD5275-8A72-4531-840D-A828E250CE79}"/>
            </a:ext>
          </a:extLst>
        </xdr:cNvPr>
        <xdr:cNvCxnSpPr/>
      </xdr:nvCxnSpPr>
      <xdr:spPr>
        <a:xfrm>
          <a:off x="8536305"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98</xdr:row>
      <xdr:rowOff>0</xdr:rowOff>
    </xdr:from>
    <xdr:to>
      <xdr:col>14</xdr:col>
      <xdr:colOff>0</xdr:colOff>
      <xdr:row>98</xdr:row>
      <xdr:rowOff>0</xdr:rowOff>
    </xdr:to>
    <xdr:cxnSp macro="">
      <xdr:nvCxnSpPr>
        <xdr:cNvPr id="181" name="直線コネクタ 180">
          <a:extLst>
            <a:ext uri="{FF2B5EF4-FFF2-40B4-BE49-F238E27FC236}">
              <a16:creationId xmlns:a16="http://schemas.microsoft.com/office/drawing/2014/main" id="{B01669E6-9A07-4804-8E9E-48839EB948D1}"/>
            </a:ext>
          </a:extLst>
        </xdr:cNvPr>
        <xdr:cNvCxnSpPr/>
      </xdr:nvCxnSpPr>
      <xdr:spPr>
        <a:xfrm>
          <a:off x="167640" y="208940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99</xdr:row>
      <xdr:rowOff>0</xdr:rowOff>
    </xdr:from>
    <xdr:to>
      <xdr:col>14</xdr:col>
      <xdr:colOff>0</xdr:colOff>
      <xdr:row>99</xdr:row>
      <xdr:rowOff>0</xdr:rowOff>
    </xdr:to>
    <xdr:cxnSp macro="">
      <xdr:nvCxnSpPr>
        <xdr:cNvPr id="182" name="直線コネクタ 181">
          <a:extLst>
            <a:ext uri="{FF2B5EF4-FFF2-40B4-BE49-F238E27FC236}">
              <a16:creationId xmlns:a16="http://schemas.microsoft.com/office/drawing/2014/main" id="{E6EC3FDE-EE18-41AD-9EDD-27EFC0E18F26}"/>
            </a:ext>
          </a:extLst>
        </xdr:cNvPr>
        <xdr:cNvCxnSpPr/>
      </xdr:nvCxnSpPr>
      <xdr:spPr>
        <a:xfrm>
          <a:off x="167640" y="212064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100</xdr:row>
      <xdr:rowOff>0</xdr:rowOff>
    </xdr:from>
    <xdr:to>
      <xdr:col>14</xdr:col>
      <xdr:colOff>0</xdr:colOff>
      <xdr:row>100</xdr:row>
      <xdr:rowOff>0</xdr:rowOff>
    </xdr:to>
    <xdr:cxnSp macro="">
      <xdr:nvCxnSpPr>
        <xdr:cNvPr id="183" name="直線コネクタ 182">
          <a:extLst>
            <a:ext uri="{FF2B5EF4-FFF2-40B4-BE49-F238E27FC236}">
              <a16:creationId xmlns:a16="http://schemas.microsoft.com/office/drawing/2014/main" id="{100E334D-E1CF-484A-BB42-215DF860A95C}"/>
            </a:ext>
          </a:extLst>
        </xdr:cNvPr>
        <xdr:cNvCxnSpPr/>
      </xdr:nvCxnSpPr>
      <xdr:spPr>
        <a:xfrm>
          <a:off x="167640" y="215188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101</xdr:row>
      <xdr:rowOff>0</xdr:rowOff>
    </xdr:from>
    <xdr:to>
      <xdr:col>14</xdr:col>
      <xdr:colOff>0</xdr:colOff>
      <xdr:row>101</xdr:row>
      <xdr:rowOff>0</xdr:rowOff>
    </xdr:to>
    <xdr:cxnSp macro="">
      <xdr:nvCxnSpPr>
        <xdr:cNvPr id="184" name="直線コネクタ 183">
          <a:extLst>
            <a:ext uri="{FF2B5EF4-FFF2-40B4-BE49-F238E27FC236}">
              <a16:creationId xmlns:a16="http://schemas.microsoft.com/office/drawing/2014/main" id="{7D11288F-BDB8-4DD7-9DFE-818FE739FF64}"/>
            </a:ext>
          </a:extLst>
        </xdr:cNvPr>
        <xdr:cNvCxnSpPr/>
      </xdr:nvCxnSpPr>
      <xdr:spPr>
        <a:xfrm>
          <a:off x="167640" y="218313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102</xdr:row>
      <xdr:rowOff>0</xdr:rowOff>
    </xdr:from>
    <xdr:to>
      <xdr:col>14</xdr:col>
      <xdr:colOff>0</xdr:colOff>
      <xdr:row>102</xdr:row>
      <xdr:rowOff>0</xdr:rowOff>
    </xdr:to>
    <xdr:cxnSp macro="">
      <xdr:nvCxnSpPr>
        <xdr:cNvPr id="185" name="直線コネクタ 184">
          <a:extLst>
            <a:ext uri="{FF2B5EF4-FFF2-40B4-BE49-F238E27FC236}">
              <a16:creationId xmlns:a16="http://schemas.microsoft.com/office/drawing/2014/main" id="{BFBC1E98-FA58-4E42-B8F3-B255F6A095DB}"/>
            </a:ext>
          </a:extLst>
        </xdr:cNvPr>
        <xdr:cNvCxnSpPr/>
      </xdr:nvCxnSpPr>
      <xdr:spPr>
        <a:xfrm>
          <a:off x="167640" y="221437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103</xdr:row>
      <xdr:rowOff>0</xdr:rowOff>
    </xdr:from>
    <xdr:to>
      <xdr:col>14</xdr:col>
      <xdr:colOff>0</xdr:colOff>
      <xdr:row>103</xdr:row>
      <xdr:rowOff>0</xdr:rowOff>
    </xdr:to>
    <xdr:cxnSp macro="">
      <xdr:nvCxnSpPr>
        <xdr:cNvPr id="186" name="直線コネクタ 185">
          <a:extLst>
            <a:ext uri="{FF2B5EF4-FFF2-40B4-BE49-F238E27FC236}">
              <a16:creationId xmlns:a16="http://schemas.microsoft.com/office/drawing/2014/main" id="{5D92926A-7319-49E2-87BF-78357019BE64}"/>
            </a:ext>
          </a:extLst>
        </xdr:cNvPr>
        <xdr:cNvCxnSpPr/>
      </xdr:nvCxnSpPr>
      <xdr:spPr>
        <a:xfrm>
          <a:off x="167640" y="224561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14</xdr:col>
      <xdr:colOff>0</xdr:colOff>
      <xdr:row>104</xdr:row>
      <xdr:rowOff>0</xdr:rowOff>
    </xdr:to>
    <xdr:cxnSp macro="">
      <xdr:nvCxnSpPr>
        <xdr:cNvPr id="187" name="直線コネクタ 186">
          <a:extLst>
            <a:ext uri="{FF2B5EF4-FFF2-40B4-BE49-F238E27FC236}">
              <a16:creationId xmlns:a16="http://schemas.microsoft.com/office/drawing/2014/main" id="{9D2D20FD-AE77-4626-B28F-3EB7B850DC15}"/>
            </a:ext>
          </a:extLst>
        </xdr:cNvPr>
        <xdr:cNvCxnSpPr/>
      </xdr:nvCxnSpPr>
      <xdr:spPr>
        <a:xfrm>
          <a:off x="167640" y="227685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107</xdr:row>
      <xdr:rowOff>0</xdr:rowOff>
    </xdr:from>
    <xdr:to>
      <xdr:col>14</xdr:col>
      <xdr:colOff>0</xdr:colOff>
      <xdr:row>107</xdr:row>
      <xdr:rowOff>0</xdr:rowOff>
    </xdr:to>
    <xdr:cxnSp macro="">
      <xdr:nvCxnSpPr>
        <xdr:cNvPr id="188" name="直線コネクタ 187">
          <a:extLst>
            <a:ext uri="{FF2B5EF4-FFF2-40B4-BE49-F238E27FC236}">
              <a16:creationId xmlns:a16="http://schemas.microsoft.com/office/drawing/2014/main" id="{053DD9FA-A1ED-4DC3-80EC-32168CFF1DCF}"/>
            </a:ext>
          </a:extLst>
        </xdr:cNvPr>
        <xdr:cNvCxnSpPr/>
      </xdr:nvCxnSpPr>
      <xdr:spPr>
        <a:xfrm>
          <a:off x="167640" y="237058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109</xdr:row>
      <xdr:rowOff>0</xdr:rowOff>
    </xdr:from>
    <xdr:to>
      <xdr:col>14</xdr:col>
      <xdr:colOff>0</xdr:colOff>
      <xdr:row>109</xdr:row>
      <xdr:rowOff>0</xdr:rowOff>
    </xdr:to>
    <xdr:cxnSp macro="">
      <xdr:nvCxnSpPr>
        <xdr:cNvPr id="189" name="直線コネクタ 188">
          <a:extLst>
            <a:ext uri="{FF2B5EF4-FFF2-40B4-BE49-F238E27FC236}">
              <a16:creationId xmlns:a16="http://schemas.microsoft.com/office/drawing/2014/main" id="{9AD0EB71-1722-467D-883C-6654A6A42B56}"/>
            </a:ext>
          </a:extLst>
        </xdr:cNvPr>
        <xdr:cNvCxnSpPr/>
      </xdr:nvCxnSpPr>
      <xdr:spPr>
        <a:xfrm>
          <a:off x="167640" y="243306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110</xdr:row>
      <xdr:rowOff>0</xdr:rowOff>
    </xdr:from>
    <xdr:to>
      <xdr:col>14</xdr:col>
      <xdr:colOff>0</xdr:colOff>
      <xdr:row>110</xdr:row>
      <xdr:rowOff>0</xdr:rowOff>
    </xdr:to>
    <xdr:cxnSp macro="">
      <xdr:nvCxnSpPr>
        <xdr:cNvPr id="190" name="直線コネクタ 189">
          <a:extLst>
            <a:ext uri="{FF2B5EF4-FFF2-40B4-BE49-F238E27FC236}">
              <a16:creationId xmlns:a16="http://schemas.microsoft.com/office/drawing/2014/main" id="{B37BB530-047D-4B2A-B33C-AC437CD24356}"/>
            </a:ext>
          </a:extLst>
        </xdr:cNvPr>
        <xdr:cNvCxnSpPr/>
      </xdr:nvCxnSpPr>
      <xdr:spPr>
        <a:xfrm>
          <a:off x="167640" y="246430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0</xdr:rowOff>
    </xdr:from>
    <xdr:to>
      <xdr:col>10</xdr:col>
      <xdr:colOff>0</xdr:colOff>
      <xdr:row>113</xdr:row>
      <xdr:rowOff>0</xdr:rowOff>
    </xdr:to>
    <xdr:cxnSp macro="">
      <xdr:nvCxnSpPr>
        <xdr:cNvPr id="191" name="直線コネクタ 190">
          <a:extLst>
            <a:ext uri="{FF2B5EF4-FFF2-40B4-BE49-F238E27FC236}">
              <a16:creationId xmlns:a16="http://schemas.microsoft.com/office/drawing/2014/main" id="{6BE3A7C7-904E-4EEA-83B8-714C7BF7231C}"/>
            </a:ext>
          </a:extLst>
        </xdr:cNvPr>
        <xdr:cNvCxnSpPr/>
      </xdr:nvCxnSpPr>
      <xdr:spPr>
        <a:xfrm>
          <a:off x="681228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112</xdr:row>
      <xdr:rowOff>0</xdr:rowOff>
    </xdr:from>
    <xdr:to>
      <xdr:col>11</xdr:col>
      <xdr:colOff>0</xdr:colOff>
      <xdr:row>113</xdr:row>
      <xdr:rowOff>0</xdr:rowOff>
    </xdr:to>
    <xdr:cxnSp macro="">
      <xdr:nvCxnSpPr>
        <xdr:cNvPr id="192" name="直線コネクタ 191">
          <a:extLst>
            <a:ext uri="{FF2B5EF4-FFF2-40B4-BE49-F238E27FC236}">
              <a16:creationId xmlns:a16="http://schemas.microsoft.com/office/drawing/2014/main" id="{E54BD097-EBA4-46A1-AD12-F339B7C55736}"/>
            </a:ext>
          </a:extLst>
        </xdr:cNvPr>
        <xdr:cNvCxnSpPr/>
      </xdr:nvCxnSpPr>
      <xdr:spPr>
        <a:xfrm>
          <a:off x="7627620" y="250012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89</xdr:row>
      <xdr:rowOff>77242</xdr:rowOff>
    </xdr:from>
    <xdr:ext cx="642930" cy="173420"/>
    <xdr:sp macro="" textlink="">
      <xdr:nvSpPr>
        <xdr:cNvPr id="193" name="テキスト ボックス 192">
          <a:extLst>
            <a:ext uri="{FF2B5EF4-FFF2-40B4-BE49-F238E27FC236}">
              <a16:creationId xmlns:a16="http://schemas.microsoft.com/office/drawing/2014/main" id="{0382B0E9-A32B-41A4-A0AE-D6BB6194A456}"/>
            </a:ext>
          </a:extLst>
        </xdr:cNvPr>
        <xdr:cNvSpPr txBox="1"/>
      </xdr:nvSpPr>
      <xdr:spPr>
        <a:xfrm>
          <a:off x="5101463" y="195158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95</xdr:row>
      <xdr:rowOff>0</xdr:rowOff>
    </xdr:from>
    <xdr:to>
      <xdr:col>12</xdr:col>
      <xdr:colOff>0</xdr:colOff>
      <xdr:row>111</xdr:row>
      <xdr:rowOff>0</xdr:rowOff>
    </xdr:to>
    <xdr:cxnSp macro="">
      <xdr:nvCxnSpPr>
        <xdr:cNvPr id="194" name="直線コネクタ 193">
          <a:extLst>
            <a:ext uri="{FF2B5EF4-FFF2-40B4-BE49-F238E27FC236}">
              <a16:creationId xmlns:a16="http://schemas.microsoft.com/office/drawing/2014/main" id="{6B9763C2-F7C9-45DC-A911-6E9B29AA14BC}"/>
            </a:ext>
          </a:extLst>
        </xdr:cNvPr>
        <xdr:cNvCxnSpPr/>
      </xdr:nvCxnSpPr>
      <xdr:spPr>
        <a:xfrm>
          <a:off x="8366760" y="203377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108</xdr:row>
      <xdr:rowOff>0</xdr:rowOff>
    </xdr:from>
    <xdr:to>
      <xdr:col>14</xdr:col>
      <xdr:colOff>0</xdr:colOff>
      <xdr:row>108</xdr:row>
      <xdr:rowOff>0</xdr:rowOff>
    </xdr:to>
    <xdr:cxnSp macro="">
      <xdr:nvCxnSpPr>
        <xdr:cNvPr id="195" name="直線コネクタ 194">
          <a:extLst>
            <a:ext uri="{FF2B5EF4-FFF2-40B4-BE49-F238E27FC236}">
              <a16:creationId xmlns:a16="http://schemas.microsoft.com/office/drawing/2014/main" id="{FE8EB107-D3EB-45D4-9129-0F0A3DB4684B}"/>
            </a:ext>
          </a:extLst>
        </xdr:cNvPr>
        <xdr:cNvCxnSpPr/>
      </xdr:nvCxnSpPr>
      <xdr:spPr>
        <a:xfrm>
          <a:off x="167640" y="240182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105</xdr:row>
      <xdr:rowOff>0</xdr:rowOff>
    </xdr:from>
    <xdr:to>
      <xdr:col>14</xdr:col>
      <xdr:colOff>0</xdr:colOff>
      <xdr:row>105</xdr:row>
      <xdr:rowOff>0</xdr:rowOff>
    </xdr:to>
    <xdr:cxnSp macro="">
      <xdr:nvCxnSpPr>
        <xdr:cNvPr id="196" name="直線コネクタ 195">
          <a:extLst>
            <a:ext uri="{FF2B5EF4-FFF2-40B4-BE49-F238E27FC236}">
              <a16:creationId xmlns:a16="http://schemas.microsoft.com/office/drawing/2014/main" id="{D039F416-4DB3-4A66-B528-B25AE0EB0B6E}"/>
            </a:ext>
          </a:extLst>
        </xdr:cNvPr>
        <xdr:cNvCxnSpPr/>
      </xdr:nvCxnSpPr>
      <xdr:spPr>
        <a:xfrm>
          <a:off x="167640" y="230809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106</xdr:row>
      <xdr:rowOff>0</xdr:rowOff>
    </xdr:from>
    <xdr:to>
      <xdr:col>14</xdr:col>
      <xdr:colOff>0</xdr:colOff>
      <xdr:row>106</xdr:row>
      <xdr:rowOff>0</xdr:rowOff>
    </xdr:to>
    <xdr:cxnSp macro="">
      <xdr:nvCxnSpPr>
        <xdr:cNvPr id="197" name="直線コネクタ 196">
          <a:extLst>
            <a:ext uri="{FF2B5EF4-FFF2-40B4-BE49-F238E27FC236}">
              <a16:creationId xmlns:a16="http://schemas.microsoft.com/office/drawing/2014/main" id="{183BF985-1272-4F75-8C04-6D1D2CA431D6}"/>
            </a:ext>
          </a:extLst>
        </xdr:cNvPr>
        <xdr:cNvCxnSpPr/>
      </xdr:nvCxnSpPr>
      <xdr:spPr>
        <a:xfrm>
          <a:off x="167640" y="233934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53340</xdr:colOff>
      <xdr:row>117</xdr:row>
      <xdr:rowOff>2177</xdr:rowOff>
    </xdr:from>
    <xdr:to>
      <xdr:col>12</xdr:col>
      <xdr:colOff>106680</xdr:colOff>
      <xdr:row>122</xdr:row>
      <xdr:rowOff>0</xdr:rowOff>
    </xdr:to>
    <xdr:sp macro="" textlink="">
      <xdr:nvSpPr>
        <xdr:cNvPr id="198" name="四角形: 角を丸くする 197">
          <a:extLst>
            <a:ext uri="{FF2B5EF4-FFF2-40B4-BE49-F238E27FC236}">
              <a16:creationId xmlns:a16="http://schemas.microsoft.com/office/drawing/2014/main" id="{4576E525-7DED-4596-9BCF-F31A0A3098C1}"/>
            </a:ext>
          </a:extLst>
        </xdr:cNvPr>
        <xdr:cNvSpPr/>
      </xdr:nvSpPr>
      <xdr:spPr>
        <a:xfrm>
          <a:off x="5044440" y="25803497"/>
          <a:ext cx="3429000" cy="851263"/>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116</xdr:row>
      <xdr:rowOff>220980</xdr:rowOff>
    </xdr:from>
    <xdr:to>
      <xdr:col>13</xdr:col>
      <xdr:colOff>860400</xdr:colOff>
      <xdr:row>122</xdr:row>
      <xdr:rowOff>0</xdr:rowOff>
    </xdr:to>
    <xdr:sp macro="" textlink="">
      <xdr:nvSpPr>
        <xdr:cNvPr id="199" name="四角形: 角を丸くする 198">
          <a:extLst>
            <a:ext uri="{FF2B5EF4-FFF2-40B4-BE49-F238E27FC236}">
              <a16:creationId xmlns:a16="http://schemas.microsoft.com/office/drawing/2014/main" id="{A78F0522-0327-4F0D-8D9C-571943107F76}"/>
            </a:ext>
          </a:extLst>
        </xdr:cNvPr>
        <xdr:cNvSpPr/>
      </xdr:nvSpPr>
      <xdr:spPr>
        <a:xfrm>
          <a:off x="8534400" y="25793700"/>
          <a:ext cx="860400" cy="861060"/>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123</xdr:row>
      <xdr:rowOff>0</xdr:rowOff>
    </xdr:from>
    <xdr:to>
      <xdr:col>14</xdr:col>
      <xdr:colOff>0</xdr:colOff>
      <xdr:row>139</xdr:row>
      <xdr:rowOff>0</xdr:rowOff>
    </xdr:to>
    <xdr:sp macro="" textlink="">
      <xdr:nvSpPr>
        <xdr:cNvPr id="200" name="四角形: 角を丸くする 199">
          <a:extLst>
            <a:ext uri="{FF2B5EF4-FFF2-40B4-BE49-F238E27FC236}">
              <a16:creationId xmlns:a16="http://schemas.microsoft.com/office/drawing/2014/main" id="{C0198B76-87A5-41A0-886A-CFE37B4FF70E}"/>
            </a:ext>
          </a:extLst>
        </xdr:cNvPr>
        <xdr:cNvSpPr/>
      </xdr:nvSpPr>
      <xdr:spPr>
        <a:xfrm>
          <a:off x="167640" y="26700480"/>
          <a:ext cx="9334500" cy="4617720"/>
        </a:xfrm>
        <a:prstGeom prst="roundRect">
          <a:avLst>
            <a:gd name="adj" fmla="val 2567"/>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121</xdr:row>
      <xdr:rowOff>0</xdr:rowOff>
    </xdr:from>
    <xdr:to>
      <xdr:col>8</xdr:col>
      <xdr:colOff>0</xdr:colOff>
      <xdr:row>122</xdr:row>
      <xdr:rowOff>0</xdr:rowOff>
    </xdr:to>
    <xdr:sp macro="" textlink="">
      <xdr:nvSpPr>
        <xdr:cNvPr id="201" name="四角形: 角を丸くする 200">
          <a:extLst>
            <a:ext uri="{FF2B5EF4-FFF2-40B4-BE49-F238E27FC236}">
              <a16:creationId xmlns:a16="http://schemas.microsoft.com/office/drawing/2014/main" id="{74F9F0A6-FD36-4CED-89FD-9E07D0A57610}"/>
            </a:ext>
          </a:extLst>
        </xdr:cNvPr>
        <xdr:cNvSpPr/>
      </xdr:nvSpPr>
      <xdr:spPr>
        <a:xfrm>
          <a:off x="3246120" y="26403300"/>
          <a:ext cx="1744980" cy="251460"/>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117</xdr:row>
      <xdr:rowOff>152400</xdr:rowOff>
    </xdr:from>
    <xdr:to>
      <xdr:col>8</xdr:col>
      <xdr:colOff>0</xdr:colOff>
      <xdr:row>120</xdr:row>
      <xdr:rowOff>788</xdr:rowOff>
    </xdr:to>
    <xdr:sp macro="" textlink="">
      <xdr:nvSpPr>
        <xdr:cNvPr id="202" name="四角形: 角を丸くする 201">
          <a:extLst>
            <a:ext uri="{FF2B5EF4-FFF2-40B4-BE49-F238E27FC236}">
              <a16:creationId xmlns:a16="http://schemas.microsoft.com/office/drawing/2014/main" id="{E7258613-A527-4E1D-9D22-CEDE4B126ED8}"/>
            </a:ext>
          </a:extLst>
        </xdr:cNvPr>
        <xdr:cNvSpPr/>
      </xdr:nvSpPr>
      <xdr:spPr>
        <a:xfrm>
          <a:off x="3985260" y="25953720"/>
          <a:ext cx="1005840" cy="404648"/>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1838</xdr:colOff>
      <xdr:row>140</xdr:row>
      <xdr:rowOff>1</xdr:rowOff>
    </xdr:from>
    <xdr:to>
      <xdr:col>12</xdr:col>
      <xdr:colOff>0</xdr:colOff>
      <xdr:row>141</xdr:row>
      <xdr:rowOff>0</xdr:rowOff>
    </xdr:to>
    <xdr:sp macro="" textlink="">
      <xdr:nvSpPr>
        <xdr:cNvPr id="203" name="四角形: 角を丸くする 202">
          <a:extLst>
            <a:ext uri="{FF2B5EF4-FFF2-40B4-BE49-F238E27FC236}">
              <a16:creationId xmlns:a16="http://schemas.microsoft.com/office/drawing/2014/main" id="{5826CB93-EB5B-4756-A05A-D6C6B43A07D6}"/>
            </a:ext>
          </a:extLst>
        </xdr:cNvPr>
        <xdr:cNvSpPr/>
      </xdr:nvSpPr>
      <xdr:spPr>
        <a:xfrm>
          <a:off x="4992938" y="31363921"/>
          <a:ext cx="3373822" cy="251459"/>
        </a:xfrm>
        <a:prstGeom prst="roundRect">
          <a:avLst>
            <a:gd name="adj" fmla="val 22906"/>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41122</xdr:colOff>
      <xdr:row>115</xdr:row>
      <xdr:rowOff>0</xdr:rowOff>
    </xdr:from>
    <xdr:to>
      <xdr:col>9</xdr:col>
      <xdr:colOff>40466</xdr:colOff>
      <xdr:row>116</xdr:row>
      <xdr:rowOff>0</xdr:rowOff>
    </xdr:to>
    <xdr:sp macro="" textlink="">
      <xdr:nvSpPr>
        <xdr:cNvPr id="204" name="四角形: 角を丸くする 203">
          <a:extLst>
            <a:ext uri="{FF2B5EF4-FFF2-40B4-BE49-F238E27FC236}">
              <a16:creationId xmlns:a16="http://schemas.microsoft.com/office/drawing/2014/main" id="{D475D930-FEE1-4FF7-BAD6-93B61C897B0D}"/>
            </a:ext>
          </a:extLst>
        </xdr:cNvPr>
        <xdr:cNvSpPr/>
      </xdr:nvSpPr>
      <xdr:spPr>
        <a:xfrm>
          <a:off x="3287242" y="25344120"/>
          <a:ext cx="2483464" cy="228600"/>
        </a:xfrm>
        <a:prstGeom prst="roundRect">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請　　求　　書　（控）</a:t>
          </a:r>
        </a:p>
      </xdr:txBody>
    </xdr:sp>
    <xdr:clientData/>
  </xdr:twoCellAnchor>
  <xdr:oneCellAnchor>
    <xdr:from>
      <xdr:col>12</xdr:col>
      <xdr:colOff>165799</xdr:colOff>
      <xdr:row>116</xdr:row>
      <xdr:rowOff>230457</xdr:rowOff>
    </xdr:from>
    <xdr:ext cx="860400" cy="153170"/>
    <xdr:sp macro="" textlink="">
      <xdr:nvSpPr>
        <xdr:cNvPr id="205" name="テキスト ボックス 204">
          <a:extLst>
            <a:ext uri="{FF2B5EF4-FFF2-40B4-BE49-F238E27FC236}">
              <a16:creationId xmlns:a16="http://schemas.microsoft.com/office/drawing/2014/main" id="{613DD078-563C-405C-B66E-3237A92AEA0C}"/>
            </a:ext>
          </a:extLst>
        </xdr:cNvPr>
        <xdr:cNvSpPr txBox="1"/>
      </xdr:nvSpPr>
      <xdr:spPr>
        <a:xfrm>
          <a:off x="8532559" y="25803177"/>
          <a:ext cx="860400" cy="15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検証</a:t>
          </a:r>
        </a:p>
      </xdr:txBody>
    </xdr:sp>
    <xdr:clientData/>
  </xdr:oneCellAnchor>
  <xdr:twoCellAnchor>
    <xdr:from>
      <xdr:col>13</xdr:col>
      <xdr:colOff>0</xdr:colOff>
      <xdr:row>118</xdr:row>
      <xdr:rowOff>4354</xdr:rowOff>
    </xdr:from>
    <xdr:to>
      <xdr:col>13</xdr:col>
      <xdr:colOff>860400</xdr:colOff>
      <xdr:row>118</xdr:row>
      <xdr:rowOff>4354</xdr:rowOff>
    </xdr:to>
    <xdr:cxnSp macro="">
      <xdr:nvCxnSpPr>
        <xdr:cNvPr id="206" name="直線コネクタ 205">
          <a:extLst>
            <a:ext uri="{FF2B5EF4-FFF2-40B4-BE49-F238E27FC236}">
              <a16:creationId xmlns:a16="http://schemas.microsoft.com/office/drawing/2014/main" id="{5DA2EF63-9FB0-4098-8EC8-8A20A070688C}"/>
            </a:ext>
          </a:extLst>
        </xdr:cNvPr>
        <xdr:cNvCxnSpPr/>
      </xdr:nvCxnSpPr>
      <xdr:spPr>
        <a:xfrm>
          <a:off x="8534400" y="25958074"/>
          <a:ext cx="8604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29184</xdr:colOff>
      <xdr:row>129</xdr:row>
      <xdr:rowOff>193186</xdr:rowOff>
    </xdr:from>
    <xdr:to>
      <xdr:col>0</xdr:col>
      <xdr:colOff>114300</xdr:colOff>
      <xdr:row>129</xdr:row>
      <xdr:rowOff>298698</xdr:rowOff>
    </xdr:to>
    <xdr:sp macro="" textlink="">
      <xdr:nvSpPr>
        <xdr:cNvPr id="207" name="二等辺三角形 206">
          <a:extLst>
            <a:ext uri="{FF2B5EF4-FFF2-40B4-BE49-F238E27FC236}">
              <a16:creationId xmlns:a16="http://schemas.microsoft.com/office/drawing/2014/main" id="{6A204A08-6146-4AC5-9FF4-24A94C0812BC}"/>
            </a:ext>
          </a:extLst>
        </xdr:cNvPr>
        <xdr:cNvSpPr/>
      </xdr:nvSpPr>
      <xdr:spPr>
        <a:xfrm rot="5400000">
          <a:off x="18986" y="28397384"/>
          <a:ext cx="105512" cy="85116"/>
        </a:xfrm>
        <a:prstGeom prst="triangl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110362</xdr:colOff>
      <xdr:row>119</xdr:row>
      <xdr:rowOff>54884</xdr:rowOff>
    </xdr:from>
    <xdr:ext cx="436180" cy="173420"/>
    <xdr:sp macro="" textlink="">
      <xdr:nvSpPr>
        <xdr:cNvPr id="208" name="テキスト ボックス 207">
          <a:extLst>
            <a:ext uri="{FF2B5EF4-FFF2-40B4-BE49-F238E27FC236}">
              <a16:creationId xmlns:a16="http://schemas.microsoft.com/office/drawing/2014/main" id="{7A91A0DE-F945-4125-9CBF-B479D509AA6B}"/>
            </a:ext>
          </a:extLst>
        </xdr:cNvPr>
        <xdr:cNvSpPr txBox="1"/>
      </xdr:nvSpPr>
      <xdr:spPr>
        <a:xfrm>
          <a:off x="5101462" y="26161004"/>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住所</a:t>
          </a:r>
        </a:p>
      </xdr:txBody>
    </xdr:sp>
    <xdr:clientData/>
  </xdr:oneCellAnchor>
  <xdr:oneCellAnchor>
    <xdr:from>
      <xdr:col>8</xdr:col>
      <xdr:colOff>110362</xdr:colOff>
      <xdr:row>121</xdr:row>
      <xdr:rowOff>65011</xdr:rowOff>
    </xdr:from>
    <xdr:ext cx="436180" cy="173420"/>
    <xdr:sp macro="" textlink="">
      <xdr:nvSpPr>
        <xdr:cNvPr id="209" name="テキスト ボックス 208">
          <a:extLst>
            <a:ext uri="{FF2B5EF4-FFF2-40B4-BE49-F238E27FC236}">
              <a16:creationId xmlns:a16="http://schemas.microsoft.com/office/drawing/2014/main" id="{4CA7B3E3-1B7D-4978-9A58-C0768378B56A}"/>
            </a:ext>
          </a:extLst>
        </xdr:cNvPr>
        <xdr:cNvSpPr txBox="1"/>
      </xdr:nvSpPr>
      <xdr:spPr>
        <a:xfrm>
          <a:off x="5101462" y="26468311"/>
          <a:ext cx="43618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社名</a:t>
          </a:r>
        </a:p>
      </xdr:txBody>
    </xdr:sp>
    <xdr:clientData/>
  </xdr:oneCellAnchor>
  <xdr:oneCellAnchor>
    <xdr:from>
      <xdr:col>11</xdr:col>
      <xdr:colOff>219228</xdr:colOff>
      <xdr:row>119</xdr:row>
      <xdr:rowOff>249246</xdr:rowOff>
    </xdr:from>
    <xdr:ext cx="310050" cy="173420"/>
    <xdr:sp macro="" textlink="">
      <xdr:nvSpPr>
        <xdr:cNvPr id="210" name="テキスト ボックス 209">
          <a:extLst>
            <a:ext uri="{FF2B5EF4-FFF2-40B4-BE49-F238E27FC236}">
              <a16:creationId xmlns:a16="http://schemas.microsoft.com/office/drawing/2014/main" id="{FE01E680-D90E-4B1E-8F1D-F4CEC3890D7C}"/>
            </a:ext>
          </a:extLst>
        </xdr:cNvPr>
        <xdr:cNvSpPr txBox="1"/>
      </xdr:nvSpPr>
      <xdr:spPr>
        <a:xfrm>
          <a:off x="7846848" y="26355366"/>
          <a:ext cx="31005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印</a:t>
          </a:r>
        </a:p>
      </xdr:txBody>
    </xdr:sp>
    <xdr:clientData/>
  </xdr:oneCellAnchor>
  <xdr:twoCellAnchor>
    <xdr:from>
      <xdr:col>7</xdr:col>
      <xdr:colOff>0</xdr:colOff>
      <xdr:row>121</xdr:row>
      <xdr:rowOff>0</xdr:rowOff>
    </xdr:from>
    <xdr:to>
      <xdr:col>7</xdr:col>
      <xdr:colOff>0</xdr:colOff>
      <xdr:row>122</xdr:row>
      <xdr:rowOff>0</xdr:rowOff>
    </xdr:to>
    <xdr:cxnSp macro="">
      <xdr:nvCxnSpPr>
        <xdr:cNvPr id="211" name="直線コネクタ 210">
          <a:extLst>
            <a:ext uri="{FF2B5EF4-FFF2-40B4-BE49-F238E27FC236}">
              <a16:creationId xmlns:a16="http://schemas.microsoft.com/office/drawing/2014/main" id="{49246258-358D-447C-AD3A-6431C8A82041}"/>
            </a:ext>
          </a:extLst>
        </xdr:cNvPr>
        <xdr:cNvCxnSpPr/>
      </xdr:nvCxnSpPr>
      <xdr:spPr>
        <a:xfrm>
          <a:off x="3985260" y="2640330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118</xdr:row>
      <xdr:rowOff>152400</xdr:rowOff>
    </xdr:from>
    <xdr:to>
      <xdr:col>8</xdr:col>
      <xdr:colOff>0</xdr:colOff>
      <xdr:row>118</xdr:row>
      <xdr:rowOff>152400</xdr:rowOff>
    </xdr:to>
    <xdr:cxnSp macro="">
      <xdr:nvCxnSpPr>
        <xdr:cNvPr id="212" name="直線コネクタ 211">
          <a:extLst>
            <a:ext uri="{FF2B5EF4-FFF2-40B4-BE49-F238E27FC236}">
              <a16:creationId xmlns:a16="http://schemas.microsoft.com/office/drawing/2014/main" id="{FA9BAA67-E1D3-4CC3-91F1-63CFFF32BD59}"/>
            </a:ext>
          </a:extLst>
        </xdr:cNvPr>
        <xdr:cNvCxnSpPr/>
      </xdr:nvCxnSpPr>
      <xdr:spPr>
        <a:xfrm>
          <a:off x="3985260" y="26106120"/>
          <a:ext cx="100584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2</xdr:col>
      <xdr:colOff>0</xdr:colOff>
      <xdr:row>139</xdr:row>
      <xdr:rowOff>0</xdr:rowOff>
    </xdr:to>
    <xdr:cxnSp macro="">
      <xdr:nvCxnSpPr>
        <xdr:cNvPr id="213" name="直線コネクタ 212">
          <a:extLst>
            <a:ext uri="{FF2B5EF4-FFF2-40B4-BE49-F238E27FC236}">
              <a16:creationId xmlns:a16="http://schemas.microsoft.com/office/drawing/2014/main" id="{245FE36B-FECA-47B2-8085-E958FAE01005}"/>
            </a:ext>
          </a:extLst>
        </xdr:cNvPr>
        <xdr:cNvCxnSpPr/>
      </xdr:nvCxnSpPr>
      <xdr:spPr>
        <a:xfrm>
          <a:off x="8686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124</xdr:row>
      <xdr:rowOff>0</xdr:rowOff>
    </xdr:from>
    <xdr:to>
      <xdr:col>3</xdr:col>
      <xdr:colOff>0</xdr:colOff>
      <xdr:row>139</xdr:row>
      <xdr:rowOff>0</xdr:rowOff>
    </xdr:to>
    <xdr:cxnSp macro="">
      <xdr:nvCxnSpPr>
        <xdr:cNvPr id="214" name="直線コネクタ 213">
          <a:extLst>
            <a:ext uri="{FF2B5EF4-FFF2-40B4-BE49-F238E27FC236}">
              <a16:creationId xmlns:a16="http://schemas.microsoft.com/office/drawing/2014/main" id="{A8F83C41-9F0C-4D68-A249-47BB8A0BF069}"/>
            </a:ext>
          </a:extLst>
        </xdr:cNvPr>
        <xdr:cNvCxnSpPr/>
      </xdr:nvCxnSpPr>
      <xdr:spPr>
        <a:xfrm>
          <a:off x="141732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124</xdr:row>
      <xdr:rowOff>0</xdr:rowOff>
    </xdr:from>
    <xdr:to>
      <xdr:col>4</xdr:col>
      <xdr:colOff>0</xdr:colOff>
      <xdr:row>139</xdr:row>
      <xdr:rowOff>0</xdr:rowOff>
    </xdr:to>
    <xdr:cxnSp macro="">
      <xdr:nvCxnSpPr>
        <xdr:cNvPr id="215" name="直線コネクタ 214">
          <a:extLst>
            <a:ext uri="{FF2B5EF4-FFF2-40B4-BE49-F238E27FC236}">
              <a16:creationId xmlns:a16="http://schemas.microsoft.com/office/drawing/2014/main" id="{B771DEEB-C268-4AC0-BCD8-896B82F973CD}"/>
            </a:ext>
          </a:extLst>
        </xdr:cNvPr>
        <xdr:cNvCxnSpPr/>
      </xdr:nvCxnSpPr>
      <xdr:spPr>
        <a:xfrm>
          <a:off x="2232660" y="26822400"/>
          <a:ext cx="0" cy="449580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587828</xdr:colOff>
      <xdr:row>123</xdr:row>
      <xdr:rowOff>0</xdr:rowOff>
    </xdr:from>
    <xdr:to>
      <xdr:col>4</xdr:col>
      <xdr:colOff>587828</xdr:colOff>
      <xdr:row>139</xdr:row>
      <xdr:rowOff>0</xdr:rowOff>
    </xdr:to>
    <xdr:cxnSp macro="">
      <xdr:nvCxnSpPr>
        <xdr:cNvPr id="216" name="直線コネクタ 215">
          <a:extLst>
            <a:ext uri="{FF2B5EF4-FFF2-40B4-BE49-F238E27FC236}">
              <a16:creationId xmlns:a16="http://schemas.microsoft.com/office/drawing/2014/main" id="{71E6BE08-677D-4811-AF40-4C03CCC7B429}"/>
            </a:ext>
          </a:extLst>
        </xdr:cNvPr>
        <xdr:cNvCxnSpPr/>
      </xdr:nvCxnSpPr>
      <xdr:spPr>
        <a:xfrm>
          <a:off x="2744288"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123</xdr:row>
      <xdr:rowOff>0</xdr:rowOff>
    </xdr:from>
    <xdr:to>
      <xdr:col>6</xdr:col>
      <xdr:colOff>0</xdr:colOff>
      <xdr:row>139</xdr:row>
      <xdr:rowOff>0</xdr:rowOff>
    </xdr:to>
    <xdr:cxnSp macro="">
      <xdr:nvCxnSpPr>
        <xdr:cNvPr id="217" name="直線コネクタ 216">
          <a:extLst>
            <a:ext uri="{FF2B5EF4-FFF2-40B4-BE49-F238E27FC236}">
              <a16:creationId xmlns:a16="http://schemas.microsoft.com/office/drawing/2014/main" id="{1FF84F4C-C97A-495A-8979-B60B23AA35E5}"/>
            </a:ext>
          </a:extLst>
        </xdr:cNvPr>
        <xdr:cNvCxnSpPr/>
      </xdr:nvCxnSpPr>
      <xdr:spPr>
        <a:xfrm>
          <a:off x="324612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4</xdr:col>
      <xdr:colOff>587828</xdr:colOff>
      <xdr:row>124</xdr:row>
      <xdr:rowOff>0</xdr:rowOff>
    </xdr:to>
    <xdr:cxnSp macro="">
      <xdr:nvCxnSpPr>
        <xdr:cNvPr id="218" name="直線コネクタ 217">
          <a:extLst>
            <a:ext uri="{FF2B5EF4-FFF2-40B4-BE49-F238E27FC236}">
              <a16:creationId xmlns:a16="http://schemas.microsoft.com/office/drawing/2014/main" id="{DC593CC0-E378-45CF-B4EF-2B0CA7E7AFF2}"/>
            </a:ext>
          </a:extLst>
        </xdr:cNvPr>
        <xdr:cNvCxnSpPr/>
      </xdr:nvCxnSpPr>
      <xdr:spPr>
        <a:xfrm>
          <a:off x="868680" y="26822400"/>
          <a:ext cx="1875608"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357051</xdr:colOff>
      <xdr:row>125</xdr:row>
      <xdr:rowOff>0</xdr:rowOff>
    </xdr:from>
    <xdr:to>
      <xdr:col>14</xdr:col>
      <xdr:colOff>0</xdr:colOff>
      <xdr:row>125</xdr:row>
      <xdr:rowOff>0</xdr:rowOff>
    </xdr:to>
    <xdr:cxnSp macro="">
      <xdr:nvCxnSpPr>
        <xdr:cNvPr id="219" name="直線コネクタ 218">
          <a:extLst>
            <a:ext uri="{FF2B5EF4-FFF2-40B4-BE49-F238E27FC236}">
              <a16:creationId xmlns:a16="http://schemas.microsoft.com/office/drawing/2014/main" id="{9E4C92CB-D144-4A60-9AB7-930F63663AE9}"/>
            </a:ext>
          </a:extLst>
        </xdr:cNvPr>
        <xdr:cNvCxnSpPr/>
      </xdr:nvCxnSpPr>
      <xdr:spPr>
        <a:xfrm>
          <a:off x="166551" y="26944320"/>
          <a:ext cx="9335589"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123</xdr:row>
      <xdr:rowOff>0</xdr:rowOff>
    </xdr:from>
    <xdr:to>
      <xdr:col>8</xdr:col>
      <xdr:colOff>0</xdr:colOff>
      <xdr:row>139</xdr:row>
      <xdr:rowOff>0</xdr:rowOff>
    </xdr:to>
    <xdr:cxnSp macro="">
      <xdr:nvCxnSpPr>
        <xdr:cNvPr id="220" name="直線コネクタ 219">
          <a:extLst>
            <a:ext uri="{FF2B5EF4-FFF2-40B4-BE49-F238E27FC236}">
              <a16:creationId xmlns:a16="http://schemas.microsoft.com/office/drawing/2014/main" id="{16FA882F-B0FA-49AA-B506-9E596D907059}"/>
            </a:ext>
          </a:extLst>
        </xdr:cNvPr>
        <xdr:cNvCxnSpPr/>
      </xdr:nvCxnSpPr>
      <xdr:spPr>
        <a:xfrm>
          <a:off x="499110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123</xdr:row>
      <xdr:rowOff>0</xdr:rowOff>
    </xdr:from>
    <xdr:to>
      <xdr:col>10</xdr:col>
      <xdr:colOff>0</xdr:colOff>
      <xdr:row>139</xdr:row>
      <xdr:rowOff>0</xdr:rowOff>
    </xdr:to>
    <xdr:cxnSp macro="">
      <xdr:nvCxnSpPr>
        <xdr:cNvPr id="221" name="直線コネクタ 220">
          <a:extLst>
            <a:ext uri="{FF2B5EF4-FFF2-40B4-BE49-F238E27FC236}">
              <a16:creationId xmlns:a16="http://schemas.microsoft.com/office/drawing/2014/main" id="{FCC4DF9D-ADDA-47D1-A1A8-D6A57522EE62}"/>
            </a:ext>
          </a:extLst>
        </xdr:cNvPr>
        <xdr:cNvCxnSpPr/>
      </xdr:nvCxnSpPr>
      <xdr:spPr>
        <a:xfrm>
          <a:off x="681228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809624</xdr:colOff>
      <xdr:row>123</xdr:row>
      <xdr:rowOff>0</xdr:rowOff>
    </xdr:from>
    <xdr:to>
      <xdr:col>10</xdr:col>
      <xdr:colOff>809624</xdr:colOff>
      <xdr:row>139</xdr:row>
      <xdr:rowOff>0</xdr:rowOff>
    </xdr:to>
    <xdr:cxnSp macro="">
      <xdr:nvCxnSpPr>
        <xdr:cNvPr id="222" name="直線コネクタ 221">
          <a:extLst>
            <a:ext uri="{FF2B5EF4-FFF2-40B4-BE49-F238E27FC236}">
              <a16:creationId xmlns:a16="http://schemas.microsoft.com/office/drawing/2014/main" id="{9E0C1B7B-DD63-4C6A-AC1D-88591F9A3A31}"/>
            </a:ext>
          </a:extLst>
        </xdr:cNvPr>
        <xdr:cNvCxnSpPr/>
      </xdr:nvCxnSpPr>
      <xdr:spPr>
        <a:xfrm>
          <a:off x="7621904"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xdr:colOff>
      <xdr:row>123</xdr:row>
      <xdr:rowOff>0</xdr:rowOff>
    </xdr:from>
    <xdr:to>
      <xdr:col>13</xdr:col>
      <xdr:colOff>1905</xdr:colOff>
      <xdr:row>139</xdr:row>
      <xdr:rowOff>0</xdr:rowOff>
    </xdr:to>
    <xdr:cxnSp macro="">
      <xdr:nvCxnSpPr>
        <xdr:cNvPr id="223" name="直線コネクタ 222">
          <a:extLst>
            <a:ext uri="{FF2B5EF4-FFF2-40B4-BE49-F238E27FC236}">
              <a16:creationId xmlns:a16="http://schemas.microsoft.com/office/drawing/2014/main" id="{9692DC8F-C4B9-463A-915A-CF4948276D17}"/>
            </a:ext>
          </a:extLst>
        </xdr:cNvPr>
        <xdr:cNvCxnSpPr/>
      </xdr:nvCxnSpPr>
      <xdr:spPr>
        <a:xfrm>
          <a:off x="8536305"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126</xdr:row>
      <xdr:rowOff>0</xdr:rowOff>
    </xdr:from>
    <xdr:to>
      <xdr:col>14</xdr:col>
      <xdr:colOff>0</xdr:colOff>
      <xdr:row>126</xdr:row>
      <xdr:rowOff>0</xdr:rowOff>
    </xdr:to>
    <xdr:cxnSp macro="">
      <xdr:nvCxnSpPr>
        <xdr:cNvPr id="224" name="直線コネクタ 223">
          <a:extLst>
            <a:ext uri="{FF2B5EF4-FFF2-40B4-BE49-F238E27FC236}">
              <a16:creationId xmlns:a16="http://schemas.microsoft.com/office/drawing/2014/main" id="{5E323499-F0D7-4A22-B0D3-C5B2CE7A43C8}"/>
            </a:ext>
          </a:extLst>
        </xdr:cNvPr>
        <xdr:cNvCxnSpPr/>
      </xdr:nvCxnSpPr>
      <xdr:spPr>
        <a:xfrm>
          <a:off x="167640" y="272567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127</xdr:row>
      <xdr:rowOff>0</xdr:rowOff>
    </xdr:from>
    <xdr:to>
      <xdr:col>14</xdr:col>
      <xdr:colOff>0</xdr:colOff>
      <xdr:row>127</xdr:row>
      <xdr:rowOff>0</xdr:rowOff>
    </xdr:to>
    <xdr:cxnSp macro="">
      <xdr:nvCxnSpPr>
        <xdr:cNvPr id="225" name="直線コネクタ 224">
          <a:extLst>
            <a:ext uri="{FF2B5EF4-FFF2-40B4-BE49-F238E27FC236}">
              <a16:creationId xmlns:a16="http://schemas.microsoft.com/office/drawing/2014/main" id="{6CB1DC9C-3DEE-46EC-9FA1-A1C3BACEFA32}"/>
            </a:ext>
          </a:extLst>
        </xdr:cNvPr>
        <xdr:cNvCxnSpPr/>
      </xdr:nvCxnSpPr>
      <xdr:spPr>
        <a:xfrm>
          <a:off x="167640" y="275691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128</xdr:row>
      <xdr:rowOff>0</xdr:rowOff>
    </xdr:from>
    <xdr:to>
      <xdr:col>14</xdr:col>
      <xdr:colOff>0</xdr:colOff>
      <xdr:row>128</xdr:row>
      <xdr:rowOff>0</xdr:rowOff>
    </xdr:to>
    <xdr:cxnSp macro="">
      <xdr:nvCxnSpPr>
        <xdr:cNvPr id="226" name="直線コネクタ 225">
          <a:extLst>
            <a:ext uri="{FF2B5EF4-FFF2-40B4-BE49-F238E27FC236}">
              <a16:creationId xmlns:a16="http://schemas.microsoft.com/office/drawing/2014/main" id="{CF8C5794-439F-40A6-8781-480872A54504}"/>
            </a:ext>
          </a:extLst>
        </xdr:cNvPr>
        <xdr:cNvCxnSpPr/>
      </xdr:nvCxnSpPr>
      <xdr:spPr>
        <a:xfrm>
          <a:off x="167640" y="278815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129</xdr:row>
      <xdr:rowOff>0</xdr:rowOff>
    </xdr:from>
    <xdr:to>
      <xdr:col>14</xdr:col>
      <xdr:colOff>0</xdr:colOff>
      <xdr:row>129</xdr:row>
      <xdr:rowOff>0</xdr:rowOff>
    </xdr:to>
    <xdr:cxnSp macro="">
      <xdr:nvCxnSpPr>
        <xdr:cNvPr id="227" name="直線コネクタ 226">
          <a:extLst>
            <a:ext uri="{FF2B5EF4-FFF2-40B4-BE49-F238E27FC236}">
              <a16:creationId xmlns:a16="http://schemas.microsoft.com/office/drawing/2014/main" id="{6C525290-87A8-47B3-9651-25D63094540C}"/>
            </a:ext>
          </a:extLst>
        </xdr:cNvPr>
        <xdr:cNvCxnSpPr/>
      </xdr:nvCxnSpPr>
      <xdr:spPr>
        <a:xfrm>
          <a:off x="167640" y="281940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130</xdr:row>
      <xdr:rowOff>0</xdr:rowOff>
    </xdr:from>
    <xdr:to>
      <xdr:col>14</xdr:col>
      <xdr:colOff>0</xdr:colOff>
      <xdr:row>130</xdr:row>
      <xdr:rowOff>0</xdr:rowOff>
    </xdr:to>
    <xdr:cxnSp macro="">
      <xdr:nvCxnSpPr>
        <xdr:cNvPr id="228" name="直線コネクタ 227">
          <a:extLst>
            <a:ext uri="{FF2B5EF4-FFF2-40B4-BE49-F238E27FC236}">
              <a16:creationId xmlns:a16="http://schemas.microsoft.com/office/drawing/2014/main" id="{D33A4B42-32B9-4431-9738-9D2914B20B66}"/>
            </a:ext>
          </a:extLst>
        </xdr:cNvPr>
        <xdr:cNvCxnSpPr/>
      </xdr:nvCxnSpPr>
      <xdr:spPr>
        <a:xfrm>
          <a:off x="167640" y="285064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131</xdr:row>
      <xdr:rowOff>0</xdr:rowOff>
    </xdr:from>
    <xdr:to>
      <xdr:col>14</xdr:col>
      <xdr:colOff>0</xdr:colOff>
      <xdr:row>131</xdr:row>
      <xdr:rowOff>0</xdr:rowOff>
    </xdr:to>
    <xdr:cxnSp macro="">
      <xdr:nvCxnSpPr>
        <xdr:cNvPr id="229" name="直線コネクタ 228">
          <a:extLst>
            <a:ext uri="{FF2B5EF4-FFF2-40B4-BE49-F238E27FC236}">
              <a16:creationId xmlns:a16="http://schemas.microsoft.com/office/drawing/2014/main" id="{6E564730-F8A7-4369-BBD0-2AF6511FC2BC}"/>
            </a:ext>
          </a:extLst>
        </xdr:cNvPr>
        <xdr:cNvCxnSpPr/>
      </xdr:nvCxnSpPr>
      <xdr:spPr>
        <a:xfrm>
          <a:off x="167640" y="288188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132</xdr:row>
      <xdr:rowOff>0</xdr:rowOff>
    </xdr:from>
    <xdr:to>
      <xdr:col>14</xdr:col>
      <xdr:colOff>0</xdr:colOff>
      <xdr:row>132</xdr:row>
      <xdr:rowOff>0</xdr:rowOff>
    </xdr:to>
    <xdr:cxnSp macro="">
      <xdr:nvCxnSpPr>
        <xdr:cNvPr id="230" name="直線コネクタ 229">
          <a:extLst>
            <a:ext uri="{FF2B5EF4-FFF2-40B4-BE49-F238E27FC236}">
              <a16:creationId xmlns:a16="http://schemas.microsoft.com/office/drawing/2014/main" id="{C90E17DA-56B7-4ED9-9785-E0BA09B30A17}"/>
            </a:ext>
          </a:extLst>
        </xdr:cNvPr>
        <xdr:cNvCxnSpPr/>
      </xdr:nvCxnSpPr>
      <xdr:spPr>
        <a:xfrm>
          <a:off x="167640" y="291312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135</xdr:row>
      <xdr:rowOff>0</xdr:rowOff>
    </xdr:from>
    <xdr:to>
      <xdr:col>14</xdr:col>
      <xdr:colOff>0</xdr:colOff>
      <xdr:row>135</xdr:row>
      <xdr:rowOff>0</xdr:rowOff>
    </xdr:to>
    <xdr:cxnSp macro="">
      <xdr:nvCxnSpPr>
        <xdr:cNvPr id="231" name="直線コネクタ 230">
          <a:extLst>
            <a:ext uri="{FF2B5EF4-FFF2-40B4-BE49-F238E27FC236}">
              <a16:creationId xmlns:a16="http://schemas.microsoft.com/office/drawing/2014/main" id="{62D827EA-2BC3-42FD-814D-9E0A81D40665}"/>
            </a:ext>
          </a:extLst>
        </xdr:cNvPr>
        <xdr:cNvCxnSpPr/>
      </xdr:nvCxnSpPr>
      <xdr:spPr>
        <a:xfrm>
          <a:off x="167640" y="3006852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137</xdr:row>
      <xdr:rowOff>0</xdr:rowOff>
    </xdr:from>
    <xdr:to>
      <xdr:col>14</xdr:col>
      <xdr:colOff>0</xdr:colOff>
      <xdr:row>137</xdr:row>
      <xdr:rowOff>0</xdr:rowOff>
    </xdr:to>
    <xdr:cxnSp macro="">
      <xdr:nvCxnSpPr>
        <xdr:cNvPr id="232" name="直線コネクタ 231">
          <a:extLst>
            <a:ext uri="{FF2B5EF4-FFF2-40B4-BE49-F238E27FC236}">
              <a16:creationId xmlns:a16="http://schemas.microsoft.com/office/drawing/2014/main" id="{514B230E-B46D-45EB-AB2C-837D535E7F94}"/>
            </a:ext>
          </a:extLst>
        </xdr:cNvPr>
        <xdr:cNvCxnSpPr/>
      </xdr:nvCxnSpPr>
      <xdr:spPr>
        <a:xfrm>
          <a:off x="167640" y="3069336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138</xdr:row>
      <xdr:rowOff>0</xdr:rowOff>
    </xdr:from>
    <xdr:to>
      <xdr:col>14</xdr:col>
      <xdr:colOff>0</xdr:colOff>
      <xdr:row>138</xdr:row>
      <xdr:rowOff>0</xdr:rowOff>
    </xdr:to>
    <xdr:cxnSp macro="">
      <xdr:nvCxnSpPr>
        <xdr:cNvPr id="233" name="直線コネクタ 232">
          <a:extLst>
            <a:ext uri="{FF2B5EF4-FFF2-40B4-BE49-F238E27FC236}">
              <a16:creationId xmlns:a16="http://schemas.microsoft.com/office/drawing/2014/main" id="{090DDACA-BD73-49A2-A7EA-1AEAC64F203C}"/>
            </a:ext>
          </a:extLst>
        </xdr:cNvPr>
        <xdr:cNvCxnSpPr/>
      </xdr:nvCxnSpPr>
      <xdr:spPr>
        <a:xfrm>
          <a:off x="167640" y="310057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140</xdr:row>
      <xdr:rowOff>0</xdr:rowOff>
    </xdr:from>
    <xdr:to>
      <xdr:col>10</xdr:col>
      <xdr:colOff>0</xdr:colOff>
      <xdr:row>141</xdr:row>
      <xdr:rowOff>0</xdr:rowOff>
    </xdr:to>
    <xdr:cxnSp macro="">
      <xdr:nvCxnSpPr>
        <xdr:cNvPr id="234" name="直線コネクタ 233">
          <a:extLst>
            <a:ext uri="{FF2B5EF4-FFF2-40B4-BE49-F238E27FC236}">
              <a16:creationId xmlns:a16="http://schemas.microsoft.com/office/drawing/2014/main" id="{A3DC8068-A6FE-4C8D-B278-E914E90739C1}"/>
            </a:ext>
          </a:extLst>
        </xdr:cNvPr>
        <xdr:cNvCxnSpPr/>
      </xdr:nvCxnSpPr>
      <xdr:spPr>
        <a:xfrm>
          <a:off x="681228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140</xdr:row>
      <xdr:rowOff>0</xdr:rowOff>
    </xdr:from>
    <xdr:to>
      <xdr:col>11</xdr:col>
      <xdr:colOff>0</xdr:colOff>
      <xdr:row>141</xdr:row>
      <xdr:rowOff>0</xdr:rowOff>
    </xdr:to>
    <xdr:cxnSp macro="">
      <xdr:nvCxnSpPr>
        <xdr:cNvPr id="235" name="直線コネクタ 234">
          <a:extLst>
            <a:ext uri="{FF2B5EF4-FFF2-40B4-BE49-F238E27FC236}">
              <a16:creationId xmlns:a16="http://schemas.microsoft.com/office/drawing/2014/main" id="{D6571BD0-1C85-4EE3-8888-E19B8D3B75FE}"/>
            </a:ext>
          </a:extLst>
        </xdr:cNvPr>
        <xdr:cNvCxnSpPr/>
      </xdr:nvCxnSpPr>
      <xdr:spPr>
        <a:xfrm>
          <a:off x="7627620" y="31363920"/>
          <a:ext cx="0" cy="25146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110363</xdr:colOff>
      <xdr:row>117</xdr:row>
      <xdr:rowOff>77242</xdr:rowOff>
    </xdr:from>
    <xdr:ext cx="642930" cy="173420"/>
    <xdr:sp macro="" textlink="">
      <xdr:nvSpPr>
        <xdr:cNvPr id="236" name="テキスト ボックス 235">
          <a:extLst>
            <a:ext uri="{FF2B5EF4-FFF2-40B4-BE49-F238E27FC236}">
              <a16:creationId xmlns:a16="http://schemas.microsoft.com/office/drawing/2014/main" id="{75C08B16-1D6E-47DE-883A-9B66F8FA41C6}"/>
            </a:ext>
          </a:extLst>
        </xdr:cNvPr>
        <xdr:cNvSpPr txBox="1"/>
      </xdr:nvSpPr>
      <xdr:spPr>
        <a:xfrm>
          <a:off x="5101463" y="25878562"/>
          <a:ext cx="642930" cy="173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solidFill>
                <a:srgbClr val="0070C0"/>
              </a:solidFill>
            </a:rPr>
            <a:t>登録番号</a:t>
          </a:r>
        </a:p>
      </xdr:txBody>
    </xdr:sp>
    <xdr:clientData/>
  </xdr:oneCellAnchor>
  <xdr:twoCellAnchor>
    <xdr:from>
      <xdr:col>12</xdr:col>
      <xdr:colOff>0</xdr:colOff>
      <xdr:row>123</xdr:row>
      <xdr:rowOff>0</xdr:rowOff>
    </xdr:from>
    <xdr:to>
      <xdr:col>12</xdr:col>
      <xdr:colOff>0</xdr:colOff>
      <xdr:row>139</xdr:row>
      <xdr:rowOff>0</xdr:rowOff>
    </xdr:to>
    <xdr:cxnSp macro="">
      <xdr:nvCxnSpPr>
        <xdr:cNvPr id="237" name="直線コネクタ 236">
          <a:extLst>
            <a:ext uri="{FF2B5EF4-FFF2-40B4-BE49-F238E27FC236}">
              <a16:creationId xmlns:a16="http://schemas.microsoft.com/office/drawing/2014/main" id="{E02ED537-2A6E-4DDB-923E-5A772BCF0C85}"/>
            </a:ext>
          </a:extLst>
        </xdr:cNvPr>
        <xdr:cNvCxnSpPr/>
      </xdr:nvCxnSpPr>
      <xdr:spPr>
        <a:xfrm>
          <a:off x="8366760" y="26700480"/>
          <a:ext cx="0" cy="461772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136</xdr:row>
      <xdr:rowOff>0</xdr:rowOff>
    </xdr:from>
    <xdr:to>
      <xdr:col>14</xdr:col>
      <xdr:colOff>0</xdr:colOff>
      <xdr:row>136</xdr:row>
      <xdr:rowOff>0</xdr:rowOff>
    </xdr:to>
    <xdr:cxnSp macro="">
      <xdr:nvCxnSpPr>
        <xdr:cNvPr id="238" name="直線コネクタ 237">
          <a:extLst>
            <a:ext uri="{FF2B5EF4-FFF2-40B4-BE49-F238E27FC236}">
              <a16:creationId xmlns:a16="http://schemas.microsoft.com/office/drawing/2014/main" id="{E0B36C76-6C48-4604-A8ED-E15800B0B4DC}"/>
            </a:ext>
          </a:extLst>
        </xdr:cNvPr>
        <xdr:cNvCxnSpPr/>
      </xdr:nvCxnSpPr>
      <xdr:spPr>
        <a:xfrm>
          <a:off x="167640" y="3038094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133</xdr:row>
      <xdr:rowOff>0</xdr:rowOff>
    </xdr:from>
    <xdr:to>
      <xdr:col>14</xdr:col>
      <xdr:colOff>0</xdr:colOff>
      <xdr:row>133</xdr:row>
      <xdr:rowOff>0</xdr:rowOff>
    </xdr:to>
    <xdr:cxnSp macro="">
      <xdr:nvCxnSpPr>
        <xdr:cNvPr id="239" name="直線コネクタ 238">
          <a:extLst>
            <a:ext uri="{FF2B5EF4-FFF2-40B4-BE49-F238E27FC236}">
              <a16:creationId xmlns:a16="http://schemas.microsoft.com/office/drawing/2014/main" id="{C0756DBC-16CC-42B4-B441-9147DF9AD493}"/>
            </a:ext>
          </a:extLst>
        </xdr:cNvPr>
        <xdr:cNvCxnSpPr/>
      </xdr:nvCxnSpPr>
      <xdr:spPr>
        <a:xfrm>
          <a:off x="167640" y="2944368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134</xdr:row>
      <xdr:rowOff>0</xdr:rowOff>
    </xdr:from>
    <xdr:to>
      <xdr:col>14</xdr:col>
      <xdr:colOff>0</xdr:colOff>
      <xdr:row>134</xdr:row>
      <xdr:rowOff>0</xdr:rowOff>
    </xdr:to>
    <xdr:cxnSp macro="">
      <xdr:nvCxnSpPr>
        <xdr:cNvPr id="240" name="直線コネクタ 239">
          <a:extLst>
            <a:ext uri="{FF2B5EF4-FFF2-40B4-BE49-F238E27FC236}">
              <a16:creationId xmlns:a16="http://schemas.microsoft.com/office/drawing/2014/main" id="{792C1FD1-B95D-4122-BD6C-E2FAF0304C95}"/>
            </a:ext>
          </a:extLst>
        </xdr:cNvPr>
        <xdr:cNvCxnSpPr/>
      </xdr:nvCxnSpPr>
      <xdr:spPr>
        <a:xfrm>
          <a:off x="167640" y="29756100"/>
          <a:ext cx="9334500" cy="0"/>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350520</xdr:colOff>
      <xdr:row>2</xdr:row>
      <xdr:rowOff>22860</xdr:rowOff>
    </xdr:from>
    <xdr:ext cx="3878580" cy="349776"/>
    <xdr:sp macro="" textlink="">
      <xdr:nvSpPr>
        <xdr:cNvPr id="241" name="テキスト ボックス 240">
          <a:extLst>
            <a:ext uri="{FF2B5EF4-FFF2-40B4-BE49-F238E27FC236}">
              <a16:creationId xmlns:a16="http://schemas.microsoft.com/office/drawing/2014/main" id="{AC6217E9-0C59-4A2C-A6CB-1F977B8D53D2}"/>
            </a:ext>
          </a:extLst>
        </xdr:cNvPr>
        <xdr:cNvSpPr txBox="1"/>
      </xdr:nvSpPr>
      <xdr:spPr>
        <a:xfrm>
          <a:off x="2583180" y="297180"/>
          <a:ext cx="3878580" cy="349776"/>
        </a:xfrm>
        <a:prstGeom prst="rect">
          <a:avLst/>
        </a:prstGeom>
        <a:solidFill>
          <a:srgbClr val="FF0000"/>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1">
              <a:solidFill>
                <a:schemeClr val="bg1"/>
              </a:solidFill>
            </a:rPr>
            <a:t>用紙サイズＡ４ ・ カラーで印刷してください！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CFB1-6963-4C74-964C-A19CE4A9E932}">
  <sheetPr codeName="Sheet1">
    <pageSetUpPr fitToPage="1"/>
  </sheetPr>
  <dimension ref="B1:B61"/>
  <sheetViews>
    <sheetView showGridLines="0" tabSelected="1" workbookViewId="0">
      <selection activeCell="B27" sqref="B27"/>
    </sheetView>
  </sheetViews>
  <sheetFormatPr defaultRowHeight="19.95" customHeight="1" x14ac:dyDescent="0.45"/>
  <cols>
    <col min="1" max="1" width="0.8984375" customWidth="1"/>
    <col min="2" max="2" width="76.69921875" customWidth="1"/>
    <col min="3" max="3" width="0.8984375" customWidth="1"/>
  </cols>
  <sheetData>
    <row r="1" spans="2:2" ht="19.95" customHeight="1" x14ac:dyDescent="0.45">
      <c r="B1" s="54" t="s">
        <v>85</v>
      </c>
    </row>
    <row r="2" spans="2:2" ht="19.95" customHeight="1" x14ac:dyDescent="0.45">
      <c r="B2" s="55" t="s">
        <v>80</v>
      </c>
    </row>
    <row r="4" spans="2:2" ht="19.95" customHeight="1" x14ac:dyDescent="0.45">
      <c r="B4" t="s">
        <v>81</v>
      </c>
    </row>
    <row r="5" spans="2:2" ht="19.95" customHeight="1" x14ac:dyDescent="0.45">
      <c r="B5" t="s">
        <v>46</v>
      </c>
    </row>
    <row r="22" spans="2:2" ht="19.95" customHeight="1" x14ac:dyDescent="0.45">
      <c r="B22" s="56" t="s">
        <v>47</v>
      </c>
    </row>
    <row r="23" spans="2:2" ht="36" customHeight="1" x14ac:dyDescent="0.45">
      <c r="B23" s="57" t="s">
        <v>48</v>
      </c>
    </row>
    <row r="25" spans="2:2" ht="19.95" customHeight="1" x14ac:dyDescent="0.45">
      <c r="B25" s="58" t="s">
        <v>49</v>
      </c>
    </row>
    <row r="26" spans="2:2" ht="19.95" customHeight="1" x14ac:dyDescent="0.45">
      <c r="B26" s="59" t="s">
        <v>50</v>
      </c>
    </row>
    <row r="27" spans="2:2" ht="36" x14ac:dyDescent="0.45">
      <c r="B27" s="59" t="s">
        <v>86</v>
      </c>
    </row>
    <row r="28" spans="2:2" ht="36" x14ac:dyDescent="0.45">
      <c r="B28" s="59" t="s">
        <v>51</v>
      </c>
    </row>
    <row r="29" spans="2:2" ht="36" x14ac:dyDescent="0.45">
      <c r="B29" s="59" t="s">
        <v>52</v>
      </c>
    </row>
    <row r="30" spans="2:2" ht="36" x14ac:dyDescent="0.45">
      <c r="B30" s="57" t="s">
        <v>53</v>
      </c>
    </row>
    <row r="31" spans="2:2" ht="19.95" customHeight="1" x14ac:dyDescent="0.45">
      <c r="B31" s="60"/>
    </row>
    <row r="32" spans="2:2" ht="19.95" customHeight="1" x14ac:dyDescent="0.45">
      <c r="B32" s="60"/>
    </row>
    <row r="34" spans="2:2" ht="19.95" customHeight="1" x14ac:dyDescent="0.45">
      <c r="B34" s="61" t="s">
        <v>54</v>
      </c>
    </row>
    <row r="35" spans="2:2" ht="19.95" customHeight="1" x14ac:dyDescent="0.45">
      <c r="B35" s="62" t="s">
        <v>55</v>
      </c>
    </row>
    <row r="36" spans="2:2" ht="19.95" customHeight="1" x14ac:dyDescent="0.45">
      <c r="B36" s="59" t="s">
        <v>78</v>
      </c>
    </row>
    <row r="37" spans="2:2" ht="19.95" customHeight="1" x14ac:dyDescent="0.45">
      <c r="B37" s="63" t="s">
        <v>56</v>
      </c>
    </row>
    <row r="38" spans="2:2" ht="36" x14ac:dyDescent="0.45">
      <c r="B38" s="57" t="s">
        <v>57</v>
      </c>
    </row>
    <row r="39" spans="2:2" ht="19.95" customHeight="1" x14ac:dyDescent="0.45">
      <c r="B39" s="63" t="s">
        <v>58</v>
      </c>
    </row>
    <row r="40" spans="2:2" ht="19.95" customHeight="1" x14ac:dyDescent="0.45">
      <c r="B40" s="59" t="s">
        <v>59</v>
      </c>
    </row>
    <row r="41" spans="2:2" ht="19.95" customHeight="1" x14ac:dyDescent="0.45">
      <c r="B41" s="59" t="s">
        <v>60</v>
      </c>
    </row>
    <row r="42" spans="2:2" ht="19.95" customHeight="1" x14ac:dyDescent="0.45">
      <c r="B42" s="59" t="s">
        <v>61</v>
      </c>
    </row>
    <row r="43" spans="2:2" ht="19.95" customHeight="1" x14ac:dyDescent="0.45">
      <c r="B43" s="63" t="s">
        <v>62</v>
      </c>
    </row>
    <row r="44" spans="2:2" ht="19.95" customHeight="1" x14ac:dyDescent="0.45">
      <c r="B44" s="63" t="s">
        <v>63</v>
      </c>
    </row>
    <row r="45" spans="2:2" ht="19.95" customHeight="1" x14ac:dyDescent="0.45">
      <c r="B45" s="63" t="s">
        <v>64</v>
      </c>
    </row>
    <row r="46" spans="2:2" ht="19.95" customHeight="1" x14ac:dyDescent="0.45">
      <c r="B46" s="63" t="s">
        <v>65</v>
      </c>
    </row>
    <row r="47" spans="2:2" ht="19.95" customHeight="1" x14ac:dyDescent="0.45">
      <c r="B47" s="59" t="s">
        <v>66</v>
      </c>
    </row>
    <row r="48" spans="2:2" ht="19.95" customHeight="1" x14ac:dyDescent="0.45">
      <c r="B48" s="63" t="s">
        <v>79</v>
      </c>
    </row>
    <row r="49" spans="2:2" ht="19.95" customHeight="1" x14ac:dyDescent="0.45">
      <c r="B49" s="63" t="s">
        <v>67</v>
      </c>
    </row>
    <row r="50" spans="2:2" ht="19.95" customHeight="1" x14ac:dyDescent="0.45">
      <c r="B50" s="63" t="s">
        <v>68</v>
      </c>
    </row>
    <row r="51" spans="2:2" ht="19.95" customHeight="1" x14ac:dyDescent="0.45">
      <c r="B51" s="64" t="s">
        <v>69</v>
      </c>
    </row>
    <row r="53" spans="2:2" ht="19.95" customHeight="1" x14ac:dyDescent="0.45">
      <c r="B53" s="56" t="s">
        <v>70</v>
      </c>
    </row>
    <row r="54" spans="2:2" ht="19.95" customHeight="1" x14ac:dyDescent="0.45">
      <c r="B54" s="63" t="s">
        <v>71</v>
      </c>
    </row>
    <row r="55" spans="2:2" ht="72" x14ac:dyDescent="0.45">
      <c r="B55" s="59" t="s">
        <v>72</v>
      </c>
    </row>
    <row r="56" spans="2:2" ht="19.95" customHeight="1" x14ac:dyDescent="0.45">
      <c r="B56" s="63" t="s">
        <v>73</v>
      </c>
    </row>
    <row r="57" spans="2:2" ht="19.95" customHeight="1" x14ac:dyDescent="0.45">
      <c r="B57" s="64" t="s">
        <v>74</v>
      </c>
    </row>
    <row r="59" spans="2:2" ht="108" x14ac:dyDescent="0.45">
      <c r="B59" s="65" t="s">
        <v>84</v>
      </c>
    </row>
    <row r="61" spans="2:2" ht="19.95" customHeight="1" x14ac:dyDescent="0.45">
      <c r="B61" s="66" t="s">
        <v>83</v>
      </c>
    </row>
  </sheetData>
  <sheetProtection algorithmName="SHA-512" hashValue="r57nLQqMdROxs5dXf8oj5AYxN0b0F03irzqt9bmZOJk0it6Hxu7NMoytCrxo0Q05K7oG521JFfSWd2C28jBXRg==" saltValue="a3Ag2owFmAdMMmm6pZ0WGA==" spinCount="100000" sheet="1" objects="1" scenarios="1" selectLockedCells="1" selectUnlockedCells="1"/>
  <phoneticPr fontId="2"/>
  <printOptions horizontalCentered="1"/>
  <pageMargins left="0.78740157480314965" right="0.59055118110236227" top="0.59055118110236227" bottom="0.59055118110236227" header="0.39370078740157483" footer="0.39370078740157483"/>
  <pageSetup paperSize="9" fitToHeight="2" orientation="portrait" r:id="rId1"/>
  <headerFooter>
    <oddFooter>&amp;C&amp;8&amp;P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5956-D24D-421D-B3C5-B0BC31077998}">
  <sheetPr codeName="Sheet2">
    <tabColor rgb="FF0070C0"/>
    <pageSetUpPr fitToPage="1"/>
  </sheetPr>
  <dimension ref="B1:Q79"/>
  <sheetViews>
    <sheetView showGridLines="0" zoomScaleNormal="100" workbookViewId="0">
      <selection activeCell="E4" sqref="E4:F4"/>
    </sheetView>
  </sheetViews>
  <sheetFormatPr defaultRowHeight="19.95" customHeight="1" x14ac:dyDescent="0.45"/>
  <cols>
    <col min="1" max="1" width="0.8984375" style="10" customWidth="1"/>
    <col min="2" max="3" width="2.796875" style="10" customWidth="1"/>
    <col min="4" max="4" width="9.19921875" style="10" bestFit="1" customWidth="1"/>
    <col min="5" max="5" width="7.69921875" style="16" customWidth="1"/>
    <col min="6" max="6" width="10.796875" style="11" bestFit="1" customWidth="1"/>
    <col min="7" max="7" width="6.69921875" style="10" customWidth="1"/>
    <col min="8" max="8" width="6.69921875" style="16" customWidth="1"/>
    <col min="9" max="9" width="22.19921875" style="10" customWidth="1"/>
    <col min="10" max="10" width="23.19921875" style="10" customWidth="1"/>
    <col min="11" max="11" width="10.69921875" style="11" customWidth="1"/>
    <col min="12" max="12" width="9.69921875" style="11" customWidth="1"/>
    <col min="13" max="13" width="4.69921875" style="10" customWidth="1"/>
    <col min="14" max="14" width="10.69921875" style="11" customWidth="1"/>
    <col min="15" max="15" width="12.69921875" style="10" customWidth="1"/>
    <col min="16" max="16" width="0.8984375" style="10" customWidth="1"/>
    <col min="17" max="16384" width="8.796875" style="10"/>
  </cols>
  <sheetData>
    <row r="1" spans="2:17" ht="4.95" customHeight="1" thickBot="1" x14ac:dyDescent="0.5"/>
    <row r="2" spans="2:17" ht="25.05" customHeight="1" thickBot="1" x14ac:dyDescent="0.5">
      <c r="C2" s="94" t="s">
        <v>39</v>
      </c>
      <c r="D2" s="95"/>
      <c r="E2" s="95"/>
      <c r="F2" s="96"/>
    </row>
    <row r="3" spans="2:17" ht="10.050000000000001" customHeight="1" thickBot="1" x14ac:dyDescent="0.5">
      <c r="K3" s="10"/>
      <c r="L3" s="10"/>
      <c r="N3" s="10"/>
    </row>
    <row r="4" spans="2:17" ht="25.05" customHeight="1" thickBot="1" x14ac:dyDescent="0.5">
      <c r="C4" s="92" t="s">
        <v>38</v>
      </c>
      <c r="D4" s="93"/>
      <c r="E4" s="100"/>
      <c r="F4" s="101"/>
      <c r="K4" s="10"/>
      <c r="L4" s="10"/>
      <c r="N4" s="10"/>
    </row>
    <row r="5" spans="2:17" ht="4.95" customHeight="1" thickBot="1" x14ac:dyDescent="0.5">
      <c r="K5" s="10"/>
      <c r="L5" s="10"/>
      <c r="N5" s="10"/>
    </row>
    <row r="6" spans="2:17" ht="25.05" customHeight="1" thickBot="1" x14ac:dyDescent="0.5">
      <c r="C6" s="92" t="s">
        <v>36</v>
      </c>
      <c r="D6" s="93"/>
      <c r="E6" s="102"/>
      <c r="F6" s="103"/>
      <c r="K6" s="10"/>
      <c r="L6" s="10"/>
      <c r="N6" s="10"/>
    </row>
    <row r="7" spans="2:17" ht="25.05" customHeight="1" thickBot="1" x14ac:dyDescent="0.5">
      <c r="C7" s="92" t="s">
        <v>40</v>
      </c>
      <c r="D7" s="93"/>
      <c r="E7" s="106"/>
      <c r="F7" s="107"/>
      <c r="G7" s="107"/>
      <c r="H7" s="108"/>
      <c r="J7" s="16"/>
      <c r="K7" s="14" t="s">
        <v>31</v>
      </c>
      <c r="L7" s="14" t="s">
        <v>32</v>
      </c>
      <c r="M7" s="97" t="s">
        <v>33</v>
      </c>
      <c r="N7" s="97"/>
    </row>
    <row r="8" spans="2:17" ht="25.05" customHeight="1" thickBot="1" x14ac:dyDescent="0.5">
      <c r="C8" s="92" t="s">
        <v>41</v>
      </c>
      <c r="D8" s="93"/>
      <c r="E8" s="106"/>
      <c r="F8" s="107"/>
      <c r="G8" s="107"/>
      <c r="H8" s="108"/>
      <c r="J8" s="17" t="s">
        <v>77</v>
      </c>
      <c r="K8" s="12">
        <f>SUM(K14:K79)</f>
        <v>0</v>
      </c>
      <c r="L8" s="12">
        <f>SUM(L14:L79)</f>
        <v>0</v>
      </c>
      <c r="M8" s="98">
        <f>SUM(M9:N11)</f>
        <v>0</v>
      </c>
      <c r="N8" s="99"/>
    </row>
    <row r="9" spans="2:17" ht="25.05" customHeight="1" thickBot="1" x14ac:dyDescent="0.5">
      <c r="C9" s="92" t="s">
        <v>37</v>
      </c>
      <c r="D9" s="93"/>
      <c r="E9" s="104"/>
      <c r="F9" s="105"/>
      <c r="J9" s="17" t="s">
        <v>34</v>
      </c>
      <c r="K9" s="12">
        <f>SUMIF(M14:M79,"=10%",K14:K79)</f>
        <v>0</v>
      </c>
      <c r="L9" s="12">
        <f>SUMIF(M14:M79,"=10%",L14:L79)</f>
        <v>0</v>
      </c>
      <c r="M9" s="98">
        <f>K9+L9</f>
        <v>0</v>
      </c>
      <c r="N9" s="99"/>
    </row>
    <row r="10" spans="2:17" ht="25.05" customHeight="1" x14ac:dyDescent="0.45">
      <c r="E10" s="10"/>
      <c r="F10" s="10"/>
      <c r="J10" s="17" t="s">
        <v>35</v>
      </c>
      <c r="K10" s="12">
        <f>SUMIF(M14:M79,"=8%",K14:K79)</f>
        <v>0</v>
      </c>
      <c r="L10" s="12">
        <f>SUMIF(M14:M79,"=8%",L14:L79)</f>
        <v>0</v>
      </c>
      <c r="M10" s="98">
        <f>K10+L10</f>
        <v>0</v>
      </c>
      <c r="N10" s="99"/>
    </row>
    <row r="11" spans="2:17" ht="25.05" customHeight="1" x14ac:dyDescent="0.45">
      <c r="E11" s="10"/>
      <c r="F11" s="10"/>
      <c r="J11" s="17" t="s">
        <v>76</v>
      </c>
      <c r="K11" s="12">
        <f>SUMIF(M14:M79,"=その他（非課税、不課税等）",K14:K79)</f>
        <v>0</v>
      </c>
      <c r="L11" s="12">
        <f>SUMIF(M14:M79,"=その他（非課税、不課税等）",L14:L79)</f>
        <v>0</v>
      </c>
      <c r="M11" s="98">
        <f>K11+L11</f>
        <v>0</v>
      </c>
      <c r="N11" s="99"/>
    </row>
    <row r="12" spans="2:17" ht="4.95" customHeight="1" x14ac:dyDescent="0.45"/>
    <row r="13" spans="2:17" ht="25.05" customHeight="1" thickBot="1" x14ac:dyDescent="0.5">
      <c r="B13" s="13" t="s">
        <v>29</v>
      </c>
      <c r="C13" s="13" t="s">
        <v>30</v>
      </c>
      <c r="D13" s="19" t="s">
        <v>0</v>
      </c>
      <c r="E13" s="19" t="s">
        <v>2</v>
      </c>
      <c r="F13" s="20" t="s">
        <v>3</v>
      </c>
      <c r="G13" s="19" t="s">
        <v>27</v>
      </c>
      <c r="H13" s="19" t="s">
        <v>28</v>
      </c>
      <c r="I13" s="19" t="s">
        <v>23</v>
      </c>
      <c r="J13" s="19" t="s">
        <v>24</v>
      </c>
      <c r="K13" s="20" t="s">
        <v>7</v>
      </c>
      <c r="L13" s="20" t="s">
        <v>8</v>
      </c>
      <c r="M13" s="19" t="s">
        <v>26</v>
      </c>
      <c r="N13" s="20" t="s">
        <v>25</v>
      </c>
      <c r="O13" s="19" t="s">
        <v>9</v>
      </c>
    </row>
    <row r="14" spans="2:17" ht="25.05" customHeight="1" x14ac:dyDescent="0.45">
      <c r="B14" s="15">
        <v>1</v>
      </c>
      <c r="C14" s="18">
        <v>1</v>
      </c>
      <c r="D14" s="51"/>
      <c r="E14" s="24"/>
      <c r="F14" s="25"/>
      <c r="G14" s="26"/>
      <c r="H14" s="27"/>
      <c r="I14" s="81"/>
      <c r="J14" s="81"/>
      <c r="K14" s="25"/>
      <c r="L14" s="25"/>
      <c r="M14" s="86" t="s">
        <v>88</v>
      </c>
      <c r="N14" s="21">
        <f>K14+L14</f>
        <v>0</v>
      </c>
      <c r="O14" s="34"/>
      <c r="Q14" s="80" t="str">
        <f>IF(N14&lt;&gt;0,IF(M14="","税区が入力されていません！",""),"")</f>
        <v/>
      </c>
    </row>
    <row r="15" spans="2:17" ht="25.05" customHeight="1" x14ac:dyDescent="0.45">
      <c r="B15" s="15">
        <v>1</v>
      </c>
      <c r="C15" s="18">
        <v>2</v>
      </c>
      <c r="D15" s="52"/>
      <c r="E15" s="28"/>
      <c r="F15" s="29"/>
      <c r="G15" s="122"/>
      <c r="H15" s="30"/>
      <c r="I15" s="82"/>
      <c r="J15" s="82"/>
      <c r="K15" s="29"/>
      <c r="L15" s="29"/>
      <c r="M15" s="87"/>
      <c r="N15" s="22">
        <f t="shared" ref="N15:N68" si="0">K15+L15</f>
        <v>0</v>
      </c>
      <c r="O15" s="35"/>
      <c r="Q15" s="80" t="str">
        <f t="shared" ref="Q15:Q78" si="1">IF(N15&lt;&gt;0,IF(M15="","税区が入力されていません！",""),"")</f>
        <v/>
      </c>
    </row>
    <row r="16" spans="2:17" ht="25.05" customHeight="1" x14ac:dyDescent="0.45">
      <c r="B16" s="15">
        <v>1</v>
      </c>
      <c r="C16" s="18">
        <v>3</v>
      </c>
      <c r="D16" s="52"/>
      <c r="E16" s="28"/>
      <c r="F16" s="29"/>
      <c r="G16" s="122"/>
      <c r="H16" s="30"/>
      <c r="I16" s="82"/>
      <c r="J16" s="82"/>
      <c r="K16" s="29"/>
      <c r="L16" s="29"/>
      <c r="M16" s="87"/>
      <c r="N16" s="22">
        <f t="shared" si="0"/>
        <v>0</v>
      </c>
      <c r="O16" s="35"/>
      <c r="Q16" s="80" t="str">
        <f t="shared" si="1"/>
        <v/>
      </c>
    </row>
    <row r="17" spans="2:17" ht="25.05" customHeight="1" x14ac:dyDescent="0.45">
      <c r="B17" s="15">
        <v>1</v>
      </c>
      <c r="C17" s="18">
        <v>4</v>
      </c>
      <c r="D17" s="52"/>
      <c r="E17" s="28"/>
      <c r="F17" s="29"/>
      <c r="G17" s="122"/>
      <c r="H17" s="30"/>
      <c r="I17" s="82"/>
      <c r="J17" s="82"/>
      <c r="K17" s="29"/>
      <c r="L17" s="29"/>
      <c r="M17" s="87"/>
      <c r="N17" s="22">
        <f t="shared" si="0"/>
        <v>0</v>
      </c>
      <c r="O17" s="35"/>
      <c r="Q17" s="80" t="str">
        <f t="shared" si="1"/>
        <v/>
      </c>
    </row>
    <row r="18" spans="2:17" ht="25.05" customHeight="1" x14ac:dyDescent="0.45">
      <c r="B18" s="15">
        <v>1</v>
      </c>
      <c r="C18" s="18">
        <v>5</v>
      </c>
      <c r="D18" s="52"/>
      <c r="E18" s="28"/>
      <c r="F18" s="29"/>
      <c r="G18" s="122"/>
      <c r="H18" s="30"/>
      <c r="I18" s="82"/>
      <c r="J18" s="82"/>
      <c r="K18" s="29"/>
      <c r="L18" s="29"/>
      <c r="M18" s="87"/>
      <c r="N18" s="22">
        <f t="shared" si="0"/>
        <v>0</v>
      </c>
      <c r="O18" s="35"/>
      <c r="Q18" s="80" t="str">
        <f t="shared" si="1"/>
        <v/>
      </c>
    </row>
    <row r="19" spans="2:17" ht="25.05" customHeight="1" x14ac:dyDescent="0.45">
      <c r="B19" s="15">
        <v>1</v>
      </c>
      <c r="C19" s="18">
        <v>6</v>
      </c>
      <c r="D19" s="52"/>
      <c r="E19" s="28"/>
      <c r="F19" s="29"/>
      <c r="G19" s="122"/>
      <c r="H19" s="30"/>
      <c r="I19" s="82"/>
      <c r="J19" s="82"/>
      <c r="K19" s="29"/>
      <c r="L19" s="29"/>
      <c r="M19" s="87"/>
      <c r="N19" s="22">
        <f t="shared" si="0"/>
        <v>0</v>
      </c>
      <c r="O19" s="35"/>
      <c r="Q19" s="80" t="str">
        <f t="shared" si="1"/>
        <v/>
      </c>
    </row>
    <row r="20" spans="2:17" ht="25.05" customHeight="1" x14ac:dyDescent="0.45">
      <c r="B20" s="15">
        <v>1</v>
      </c>
      <c r="C20" s="18">
        <v>7</v>
      </c>
      <c r="D20" s="52"/>
      <c r="E20" s="28"/>
      <c r="F20" s="29"/>
      <c r="G20" s="122"/>
      <c r="H20" s="30"/>
      <c r="I20" s="82"/>
      <c r="J20" s="82"/>
      <c r="K20" s="29"/>
      <c r="L20" s="29"/>
      <c r="M20" s="87"/>
      <c r="N20" s="22">
        <f t="shared" si="0"/>
        <v>0</v>
      </c>
      <c r="O20" s="35"/>
      <c r="Q20" s="80" t="str">
        <f t="shared" si="1"/>
        <v/>
      </c>
    </row>
    <row r="21" spans="2:17" ht="25.05" customHeight="1" x14ac:dyDescent="0.45">
      <c r="B21" s="15">
        <v>1</v>
      </c>
      <c r="C21" s="18">
        <v>8</v>
      </c>
      <c r="D21" s="52"/>
      <c r="E21" s="28"/>
      <c r="F21" s="29"/>
      <c r="G21" s="122"/>
      <c r="H21" s="30"/>
      <c r="I21" s="82"/>
      <c r="J21" s="82"/>
      <c r="K21" s="29"/>
      <c r="L21" s="29"/>
      <c r="M21" s="87"/>
      <c r="N21" s="22">
        <f t="shared" si="0"/>
        <v>0</v>
      </c>
      <c r="O21" s="35"/>
      <c r="Q21" s="80" t="str">
        <f t="shared" si="1"/>
        <v/>
      </c>
    </row>
    <row r="22" spans="2:17" ht="25.05" customHeight="1" x14ac:dyDescent="0.45">
      <c r="B22" s="15">
        <v>1</v>
      </c>
      <c r="C22" s="18">
        <v>9</v>
      </c>
      <c r="D22" s="52"/>
      <c r="E22" s="28"/>
      <c r="F22" s="29"/>
      <c r="G22" s="122"/>
      <c r="H22" s="30"/>
      <c r="I22" s="82"/>
      <c r="J22" s="82"/>
      <c r="K22" s="29"/>
      <c r="L22" s="29"/>
      <c r="M22" s="87"/>
      <c r="N22" s="22">
        <f t="shared" si="0"/>
        <v>0</v>
      </c>
      <c r="O22" s="35"/>
      <c r="Q22" s="80" t="str">
        <f t="shared" si="1"/>
        <v/>
      </c>
    </row>
    <row r="23" spans="2:17" ht="25.05" customHeight="1" thickBot="1" x14ac:dyDescent="0.5">
      <c r="B23" s="15">
        <v>1</v>
      </c>
      <c r="C23" s="18">
        <v>10</v>
      </c>
      <c r="D23" s="67"/>
      <c r="E23" s="68"/>
      <c r="F23" s="69"/>
      <c r="G23" s="123"/>
      <c r="H23" s="70"/>
      <c r="I23" s="83"/>
      <c r="J23" s="83"/>
      <c r="K23" s="69"/>
      <c r="L23" s="69"/>
      <c r="M23" s="88"/>
      <c r="N23" s="71">
        <f t="shared" si="0"/>
        <v>0</v>
      </c>
      <c r="O23" s="72"/>
      <c r="Q23" s="80" t="str">
        <f t="shared" si="1"/>
        <v/>
      </c>
    </row>
    <row r="24" spans="2:17" ht="25.05" customHeight="1" x14ac:dyDescent="0.45">
      <c r="B24" s="15">
        <v>2</v>
      </c>
      <c r="C24" s="18">
        <v>1</v>
      </c>
      <c r="D24" s="51"/>
      <c r="E24" s="24"/>
      <c r="F24" s="25"/>
      <c r="G24" s="26"/>
      <c r="H24" s="27"/>
      <c r="I24" s="81"/>
      <c r="J24" s="81"/>
      <c r="K24" s="25"/>
      <c r="L24" s="25"/>
      <c r="M24" s="86"/>
      <c r="N24" s="21">
        <f t="shared" si="0"/>
        <v>0</v>
      </c>
      <c r="O24" s="34"/>
      <c r="Q24" s="80" t="str">
        <f t="shared" si="1"/>
        <v/>
      </c>
    </row>
    <row r="25" spans="2:17" ht="25.05" customHeight="1" x14ac:dyDescent="0.45">
      <c r="B25" s="15">
        <v>2</v>
      </c>
      <c r="C25" s="18">
        <v>2</v>
      </c>
      <c r="D25" s="73"/>
      <c r="E25" s="74"/>
      <c r="F25" s="75"/>
      <c r="G25" s="124"/>
      <c r="H25" s="76"/>
      <c r="I25" s="84"/>
      <c r="J25" s="84"/>
      <c r="K25" s="75"/>
      <c r="L25" s="75"/>
      <c r="M25" s="89"/>
      <c r="N25" s="77">
        <f t="shared" si="0"/>
        <v>0</v>
      </c>
      <c r="O25" s="78"/>
      <c r="Q25" s="80" t="str">
        <f t="shared" si="1"/>
        <v/>
      </c>
    </row>
    <row r="26" spans="2:17" ht="25.05" customHeight="1" x14ac:dyDescent="0.45">
      <c r="B26" s="15">
        <v>2</v>
      </c>
      <c r="C26" s="18">
        <v>3</v>
      </c>
      <c r="D26" s="52"/>
      <c r="E26" s="28"/>
      <c r="F26" s="29"/>
      <c r="G26" s="122"/>
      <c r="H26" s="30"/>
      <c r="I26" s="82"/>
      <c r="J26" s="82"/>
      <c r="K26" s="29"/>
      <c r="L26" s="29"/>
      <c r="M26" s="87"/>
      <c r="N26" s="22">
        <f t="shared" si="0"/>
        <v>0</v>
      </c>
      <c r="O26" s="35"/>
      <c r="Q26" s="80" t="str">
        <f t="shared" si="1"/>
        <v/>
      </c>
    </row>
    <row r="27" spans="2:17" ht="25.05" customHeight="1" x14ac:dyDescent="0.45">
      <c r="B27" s="15">
        <v>2</v>
      </c>
      <c r="C27" s="18">
        <v>4</v>
      </c>
      <c r="D27" s="52"/>
      <c r="E27" s="28"/>
      <c r="F27" s="29"/>
      <c r="G27" s="122"/>
      <c r="H27" s="30"/>
      <c r="I27" s="82"/>
      <c r="J27" s="82"/>
      <c r="K27" s="29"/>
      <c r="L27" s="29"/>
      <c r="M27" s="87"/>
      <c r="N27" s="22">
        <f t="shared" si="0"/>
        <v>0</v>
      </c>
      <c r="O27" s="35"/>
      <c r="Q27" s="80" t="str">
        <f t="shared" si="1"/>
        <v/>
      </c>
    </row>
    <row r="28" spans="2:17" ht="25.05" customHeight="1" x14ac:dyDescent="0.45">
      <c r="B28" s="15">
        <v>2</v>
      </c>
      <c r="C28" s="18">
        <v>5</v>
      </c>
      <c r="D28" s="52"/>
      <c r="E28" s="28"/>
      <c r="F28" s="29"/>
      <c r="G28" s="122"/>
      <c r="H28" s="30"/>
      <c r="I28" s="82"/>
      <c r="J28" s="82"/>
      <c r="K28" s="29"/>
      <c r="L28" s="29"/>
      <c r="M28" s="87"/>
      <c r="N28" s="22">
        <f t="shared" si="0"/>
        <v>0</v>
      </c>
      <c r="O28" s="35"/>
      <c r="Q28" s="80" t="str">
        <f t="shared" si="1"/>
        <v/>
      </c>
    </row>
    <row r="29" spans="2:17" ht="25.05" customHeight="1" x14ac:dyDescent="0.45">
      <c r="B29" s="15">
        <v>2</v>
      </c>
      <c r="C29" s="18">
        <v>6</v>
      </c>
      <c r="D29" s="52"/>
      <c r="E29" s="28"/>
      <c r="F29" s="29"/>
      <c r="G29" s="122"/>
      <c r="H29" s="30"/>
      <c r="I29" s="82"/>
      <c r="J29" s="82"/>
      <c r="K29" s="29"/>
      <c r="L29" s="29"/>
      <c r="M29" s="87"/>
      <c r="N29" s="22">
        <f t="shared" si="0"/>
        <v>0</v>
      </c>
      <c r="O29" s="35"/>
      <c r="Q29" s="80" t="str">
        <f t="shared" si="1"/>
        <v/>
      </c>
    </row>
    <row r="30" spans="2:17" ht="25.05" customHeight="1" x14ac:dyDescent="0.45">
      <c r="B30" s="15">
        <v>2</v>
      </c>
      <c r="C30" s="18">
        <v>7</v>
      </c>
      <c r="D30" s="52"/>
      <c r="E30" s="28"/>
      <c r="F30" s="29"/>
      <c r="G30" s="122"/>
      <c r="H30" s="30"/>
      <c r="I30" s="82"/>
      <c r="J30" s="82"/>
      <c r="K30" s="29"/>
      <c r="L30" s="29"/>
      <c r="M30" s="87"/>
      <c r="N30" s="22">
        <f t="shared" si="0"/>
        <v>0</v>
      </c>
      <c r="O30" s="35"/>
      <c r="Q30" s="80" t="str">
        <f t="shared" si="1"/>
        <v/>
      </c>
    </row>
    <row r="31" spans="2:17" ht="25.05" customHeight="1" x14ac:dyDescent="0.45">
      <c r="B31" s="15">
        <v>2</v>
      </c>
      <c r="C31" s="18">
        <v>8</v>
      </c>
      <c r="D31" s="52"/>
      <c r="E31" s="28"/>
      <c r="F31" s="29"/>
      <c r="G31" s="122"/>
      <c r="H31" s="30"/>
      <c r="I31" s="82"/>
      <c r="J31" s="82"/>
      <c r="K31" s="29"/>
      <c r="L31" s="29"/>
      <c r="M31" s="87"/>
      <c r="N31" s="22">
        <f t="shared" si="0"/>
        <v>0</v>
      </c>
      <c r="O31" s="35"/>
      <c r="Q31" s="80" t="str">
        <f t="shared" si="1"/>
        <v/>
      </c>
    </row>
    <row r="32" spans="2:17" ht="25.05" customHeight="1" x14ac:dyDescent="0.45">
      <c r="B32" s="15">
        <v>2</v>
      </c>
      <c r="C32" s="18">
        <v>9</v>
      </c>
      <c r="D32" s="52"/>
      <c r="E32" s="28"/>
      <c r="F32" s="29"/>
      <c r="G32" s="122"/>
      <c r="H32" s="30"/>
      <c r="I32" s="82"/>
      <c r="J32" s="82"/>
      <c r="K32" s="29"/>
      <c r="L32" s="29"/>
      <c r="M32" s="87"/>
      <c r="N32" s="22">
        <f t="shared" si="0"/>
        <v>0</v>
      </c>
      <c r="O32" s="35"/>
      <c r="Q32" s="80" t="str">
        <f t="shared" si="1"/>
        <v/>
      </c>
    </row>
    <row r="33" spans="2:17" ht="25.05" customHeight="1" x14ac:dyDescent="0.45">
      <c r="B33" s="15">
        <v>2</v>
      </c>
      <c r="C33" s="18">
        <v>10</v>
      </c>
      <c r="D33" s="52"/>
      <c r="E33" s="28"/>
      <c r="F33" s="29"/>
      <c r="G33" s="122"/>
      <c r="H33" s="30"/>
      <c r="I33" s="82"/>
      <c r="J33" s="82"/>
      <c r="K33" s="29"/>
      <c r="L33" s="29"/>
      <c r="M33" s="87"/>
      <c r="N33" s="22">
        <f t="shared" si="0"/>
        <v>0</v>
      </c>
      <c r="O33" s="35"/>
      <c r="Q33" s="80" t="str">
        <f t="shared" si="1"/>
        <v/>
      </c>
    </row>
    <row r="34" spans="2:17" ht="25.05" customHeight="1" x14ac:dyDescent="0.45">
      <c r="B34" s="15">
        <v>2</v>
      </c>
      <c r="C34" s="18">
        <v>11</v>
      </c>
      <c r="D34" s="52"/>
      <c r="E34" s="28"/>
      <c r="F34" s="29"/>
      <c r="G34" s="122"/>
      <c r="H34" s="30"/>
      <c r="I34" s="82"/>
      <c r="J34" s="82"/>
      <c r="K34" s="29"/>
      <c r="L34" s="29"/>
      <c r="M34" s="87"/>
      <c r="N34" s="22">
        <f t="shared" si="0"/>
        <v>0</v>
      </c>
      <c r="O34" s="35"/>
      <c r="Q34" s="80" t="str">
        <f t="shared" si="1"/>
        <v/>
      </c>
    </row>
    <row r="35" spans="2:17" ht="25.05" customHeight="1" x14ac:dyDescent="0.45">
      <c r="B35" s="15">
        <v>2</v>
      </c>
      <c r="C35" s="18">
        <v>12</v>
      </c>
      <c r="D35" s="52"/>
      <c r="E35" s="28"/>
      <c r="F35" s="29"/>
      <c r="G35" s="122"/>
      <c r="H35" s="30"/>
      <c r="I35" s="82"/>
      <c r="J35" s="82"/>
      <c r="K35" s="29"/>
      <c r="L35" s="29"/>
      <c r="M35" s="87"/>
      <c r="N35" s="22">
        <f t="shared" si="0"/>
        <v>0</v>
      </c>
      <c r="O35" s="35"/>
      <c r="Q35" s="80" t="str">
        <f t="shared" si="1"/>
        <v/>
      </c>
    </row>
    <row r="36" spans="2:17" ht="25.05" customHeight="1" x14ac:dyDescent="0.45">
      <c r="B36" s="15">
        <v>2</v>
      </c>
      <c r="C36" s="18">
        <v>13</v>
      </c>
      <c r="D36" s="73"/>
      <c r="E36" s="74"/>
      <c r="F36" s="75"/>
      <c r="G36" s="124"/>
      <c r="H36" s="76"/>
      <c r="I36" s="84"/>
      <c r="J36" s="84"/>
      <c r="K36" s="75"/>
      <c r="L36" s="75"/>
      <c r="M36" s="89"/>
      <c r="N36" s="77">
        <f t="shared" si="0"/>
        <v>0</v>
      </c>
      <c r="O36" s="78"/>
      <c r="Q36" s="80" t="str">
        <f t="shared" si="1"/>
        <v/>
      </c>
    </row>
    <row r="37" spans="2:17" ht="25.05" customHeight="1" thickBot="1" x14ac:dyDescent="0.5">
      <c r="B37" s="15">
        <v>2</v>
      </c>
      <c r="C37" s="18">
        <v>14</v>
      </c>
      <c r="D37" s="53"/>
      <c r="E37" s="31"/>
      <c r="F37" s="32"/>
      <c r="G37" s="125"/>
      <c r="H37" s="33"/>
      <c r="I37" s="85"/>
      <c r="J37" s="85"/>
      <c r="K37" s="32"/>
      <c r="L37" s="32"/>
      <c r="M37" s="90"/>
      <c r="N37" s="23">
        <f t="shared" si="0"/>
        <v>0</v>
      </c>
      <c r="O37" s="36"/>
      <c r="Q37" s="80" t="str">
        <f t="shared" si="1"/>
        <v/>
      </c>
    </row>
    <row r="38" spans="2:17" ht="25.05" customHeight="1" x14ac:dyDescent="0.45">
      <c r="B38" s="15">
        <v>3</v>
      </c>
      <c r="C38" s="18">
        <v>1</v>
      </c>
      <c r="D38" s="73"/>
      <c r="E38" s="74"/>
      <c r="F38" s="75"/>
      <c r="G38" s="124"/>
      <c r="H38" s="76"/>
      <c r="I38" s="84"/>
      <c r="J38" s="84"/>
      <c r="K38" s="75"/>
      <c r="L38" s="75"/>
      <c r="M38" s="89"/>
      <c r="N38" s="77">
        <f t="shared" si="0"/>
        <v>0</v>
      </c>
      <c r="O38" s="78"/>
      <c r="Q38" s="80" t="str">
        <f t="shared" si="1"/>
        <v/>
      </c>
    </row>
    <row r="39" spans="2:17" ht="25.05" customHeight="1" x14ac:dyDescent="0.45">
      <c r="B39" s="15">
        <v>3</v>
      </c>
      <c r="C39" s="18">
        <v>2</v>
      </c>
      <c r="D39" s="52"/>
      <c r="E39" s="28"/>
      <c r="F39" s="29"/>
      <c r="G39" s="122"/>
      <c r="H39" s="30"/>
      <c r="I39" s="82"/>
      <c r="J39" s="82"/>
      <c r="K39" s="29"/>
      <c r="L39" s="29"/>
      <c r="M39" s="87"/>
      <c r="N39" s="22">
        <f t="shared" si="0"/>
        <v>0</v>
      </c>
      <c r="O39" s="35"/>
      <c r="Q39" s="80" t="str">
        <f t="shared" si="1"/>
        <v/>
      </c>
    </row>
    <row r="40" spans="2:17" ht="25.05" customHeight="1" x14ac:dyDescent="0.45">
      <c r="B40" s="15">
        <v>3</v>
      </c>
      <c r="C40" s="18">
        <v>3</v>
      </c>
      <c r="D40" s="52"/>
      <c r="E40" s="28"/>
      <c r="F40" s="29"/>
      <c r="G40" s="122"/>
      <c r="H40" s="30"/>
      <c r="I40" s="82"/>
      <c r="J40" s="82"/>
      <c r="K40" s="29"/>
      <c r="L40" s="29"/>
      <c r="M40" s="87"/>
      <c r="N40" s="22">
        <f t="shared" si="0"/>
        <v>0</v>
      </c>
      <c r="O40" s="35"/>
      <c r="Q40" s="80" t="str">
        <f t="shared" si="1"/>
        <v/>
      </c>
    </row>
    <row r="41" spans="2:17" ht="25.05" customHeight="1" x14ac:dyDescent="0.45">
      <c r="B41" s="15">
        <v>3</v>
      </c>
      <c r="C41" s="18">
        <v>4</v>
      </c>
      <c r="D41" s="52"/>
      <c r="E41" s="28"/>
      <c r="F41" s="29"/>
      <c r="G41" s="122"/>
      <c r="H41" s="30"/>
      <c r="I41" s="82"/>
      <c r="J41" s="82"/>
      <c r="K41" s="29"/>
      <c r="L41" s="29"/>
      <c r="M41" s="87"/>
      <c r="N41" s="22">
        <f t="shared" si="0"/>
        <v>0</v>
      </c>
      <c r="O41" s="35"/>
      <c r="Q41" s="80" t="str">
        <f t="shared" si="1"/>
        <v/>
      </c>
    </row>
    <row r="42" spans="2:17" ht="25.05" customHeight="1" x14ac:dyDescent="0.45">
      <c r="B42" s="15">
        <v>3</v>
      </c>
      <c r="C42" s="18">
        <v>5</v>
      </c>
      <c r="D42" s="52"/>
      <c r="E42" s="28"/>
      <c r="F42" s="29"/>
      <c r="G42" s="122"/>
      <c r="H42" s="30"/>
      <c r="I42" s="82"/>
      <c r="J42" s="82"/>
      <c r="K42" s="29"/>
      <c r="L42" s="29"/>
      <c r="M42" s="87"/>
      <c r="N42" s="22">
        <f t="shared" si="0"/>
        <v>0</v>
      </c>
      <c r="O42" s="35"/>
      <c r="Q42" s="80" t="str">
        <f t="shared" si="1"/>
        <v/>
      </c>
    </row>
    <row r="43" spans="2:17" ht="25.05" customHeight="1" x14ac:dyDescent="0.45">
      <c r="B43" s="15">
        <v>3</v>
      </c>
      <c r="C43" s="18">
        <v>6</v>
      </c>
      <c r="D43" s="52"/>
      <c r="E43" s="28"/>
      <c r="F43" s="29"/>
      <c r="G43" s="122"/>
      <c r="H43" s="30"/>
      <c r="I43" s="82"/>
      <c r="J43" s="82"/>
      <c r="K43" s="29"/>
      <c r="L43" s="29"/>
      <c r="M43" s="87"/>
      <c r="N43" s="22">
        <f t="shared" si="0"/>
        <v>0</v>
      </c>
      <c r="O43" s="35"/>
      <c r="Q43" s="80" t="str">
        <f t="shared" si="1"/>
        <v/>
      </c>
    </row>
    <row r="44" spans="2:17" ht="25.05" customHeight="1" x14ac:dyDescent="0.45">
      <c r="B44" s="15">
        <v>3</v>
      </c>
      <c r="C44" s="18">
        <v>7</v>
      </c>
      <c r="D44" s="52"/>
      <c r="E44" s="28"/>
      <c r="F44" s="29"/>
      <c r="G44" s="122"/>
      <c r="H44" s="30"/>
      <c r="I44" s="82"/>
      <c r="J44" s="82"/>
      <c r="K44" s="29"/>
      <c r="L44" s="29"/>
      <c r="M44" s="87"/>
      <c r="N44" s="22">
        <f t="shared" si="0"/>
        <v>0</v>
      </c>
      <c r="O44" s="35"/>
      <c r="Q44" s="80" t="str">
        <f t="shared" si="1"/>
        <v/>
      </c>
    </row>
    <row r="45" spans="2:17" ht="25.05" customHeight="1" x14ac:dyDescent="0.45">
      <c r="B45" s="15">
        <v>3</v>
      </c>
      <c r="C45" s="18">
        <v>8</v>
      </c>
      <c r="D45" s="52"/>
      <c r="E45" s="28"/>
      <c r="F45" s="29"/>
      <c r="G45" s="122"/>
      <c r="H45" s="30"/>
      <c r="I45" s="82"/>
      <c r="J45" s="82"/>
      <c r="K45" s="29"/>
      <c r="L45" s="29"/>
      <c r="M45" s="87"/>
      <c r="N45" s="22">
        <f t="shared" si="0"/>
        <v>0</v>
      </c>
      <c r="O45" s="35"/>
      <c r="Q45" s="80" t="str">
        <f t="shared" si="1"/>
        <v/>
      </c>
    </row>
    <row r="46" spans="2:17" ht="25.05" customHeight="1" x14ac:dyDescent="0.45">
      <c r="B46" s="15">
        <v>3</v>
      </c>
      <c r="C46" s="18">
        <v>9</v>
      </c>
      <c r="D46" s="52"/>
      <c r="E46" s="28"/>
      <c r="F46" s="29"/>
      <c r="G46" s="122"/>
      <c r="H46" s="30"/>
      <c r="I46" s="82"/>
      <c r="J46" s="82"/>
      <c r="K46" s="29"/>
      <c r="L46" s="29"/>
      <c r="M46" s="87"/>
      <c r="N46" s="22">
        <f t="shared" si="0"/>
        <v>0</v>
      </c>
      <c r="O46" s="35"/>
      <c r="Q46" s="80" t="str">
        <f t="shared" si="1"/>
        <v/>
      </c>
    </row>
    <row r="47" spans="2:17" ht="25.05" customHeight="1" x14ac:dyDescent="0.45">
      <c r="B47" s="15">
        <v>3</v>
      </c>
      <c r="C47" s="18">
        <v>10</v>
      </c>
      <c r="D47" s="73"/>
      <c r="E47" s="74"/>
      <c r="F47" s="75"/>
      <c r="G47" s="124"/>
      <c r="H47" s="76"/>
      <c r="I47" s="84"/>
      <c r="J47" s="84"/>
      <c r="K47" s="75"/>
      <c r="L47" s="75"/>
      <c r="M47" s="89"/>
      <c r="N47" s="77">
        <f t="shared" si="0"/>
        <v>0</v>
      </c>
      <c r="O47" s="78"/>
      <c r="Q47" s="80" t="str">
        <f t="shared" si="1"/>
        <v/>
      </c>
    </row>
    <row r="48" spans="2:17" ht="25.05" customHeight="1" x14ac:dyDescent="0.45">
      <c r="B48" s="15">
        <v>3</v>
      </c>
      <c r="C48" s="18">
        <v>11</v>
      </c>
      <c r="D48" s="52"/>
      <c r="E48" s="28"/>
      <c r="F48" s="29"/>
      <c r="G48" s="122"/>
      <c r="H48" s="30"/>
      <c r="I48" s="82"/>
      <c r="J48" s="82"/>
      <c r="K48" s="29"/>
      <c r="L48" s="29"/>
      <c r="M48" s="87"/>
      <c r="N48" s="22">
        <f t="shared" si="0"/>
        <v>0</v>
      </c>
      <c r="O48" s="35"/>
      <c r="Q48" s="80" t="str">
        <f t="shared" si="1"/>
        <v/>
      </c>
    </row>
    <row r="49" spans="2:17" ht="25.05" customHeight="1" x14ac:dyDescent="0.45">
      <c r="B49" s="15">
        <v>3</v>
      </c>
      <c r="C49" s="18">
        <v>12</v>
      </c>
      <c r="D49" s="52"/>
      <c r="E49" s="28"/>
      <c r="F49" s="29"/>
      <c r="G49" s="122"/>
      <c r="H49" s="30"/>
      <c r="I49" s="82"/>
      <c r="J49" s="82"/>
      <c r="K49" s="29"/>
      <c r="L49" s="29"/>
      <c r="M49" s="87"/>
      <c r="N49" s="22">
        <f t="shared" si="0"/>
        <v>0</v>
      </c>
      <c r="O49" s="35"/>
      <c r="Q49" s="80" t="str">
        <f t="shared" si="1"/>
        <v/>
      </c>
    </row>
    <row r="50" spans="2:17" ht="25.05" customHeight="1" x14ac:dyDescent="0.45">
      <c r="B50" s="15">
        <v>3</v>
      </c>
      <c r="C50" s="18">
        <v>13</v>
      </c>
      <c r="D50" s="52"/>
      <c r="E50" s="28"/>
      <c r="F50" s="29"/>
      <c r="G50" s="122"/>
      <c r="H50" s="30"/>
      <c r="I50" s="82"/>
      <c r="J50" s="82"/>
      <c r="K50" s="29"/>
      <c r="L50" s="29"/>
      <c r="M50" s="87"/>
      <c r="N50" s="22">
        <f t="shared" si="0"/>
        <v>0</v>
      </c>
      <c r="O50" s="35"/>
      <c r="Q50" s="80" t="str">
        <f t="shared" si="1"/>
        <v/>
      </c>
    </row>
    <row r="51" spans="2:17" ht="25.05" customHeight="1" thickBot="1" x14ac:dyDescent="0.5">
      <c r="B51" s="15">
        <v>3</v>
      </c>
      <c r="C51" s="18">
        <v>14</v>
      </c>
      <c r="D51" s="53"/>
      <c r="E51" s="31"/>
      <c r="F51" s="32"/>
      <c r="G51" s="125"/>
      <c r="H51" s="33"/>
      <c r="I51" s="85"/>
      <c r="J51" s="85"/>
      <c r="K51" s="32"/>
      <c r="L51" s="32"/>
      <c r="M51" s="90"/>
      <c r="N51" s="23">
        <f t="shared" si="0"/>
        <v>0</v>
      </c>
      <c r="O51" s="36"/>
      <c r="Q51" s="80" t="str">
        <f t="shared" si="1"/>
        <v/>
      </c>
    </row>
    <row r="52" spans="2:17" ht="25.05" customHeight="1" x14ac:dyDescent="0.45">
      <c r="B52" s="15">
        <v>4</v>
      </c>
      <c r="C52" s="18">
        <v>1</v>
      </c>
      <c r="D52" s="73"/>
      <c r="E52" s="74"/>
      <c r="F52" s="75"/>
      <c r="G52" s="124"/>
      <c r="H52" s="76"/>
      <c r="I52" s="84"/>
      <c r="J52" s="84"/>
      <c r="K52" s="75"/>
      <c r="L52" s="75"/>
      <c r="M52" s="89"/>
      <c r="N52" s="77">
        <f t="shared" si="0"/>
        <v>0</v>
      </c>
      <c r="O52" s="78"/>
      <c r="Q52" s="80" t="str">
        <f t="shared" si="1"/>
        <v/>
      </c>
    </row>
    <row r="53" spans="2:17" ht="25.05" customHeight="1" x14ac:dyDescent="0.45">
      <c r="B53" s="15">
        <v>4</v>
      </c>
      <c r="C53" s="18">
        <v>2</v>
      </c>
      <c r="D53" s="52"/>
      <c r="E53" s="28"/>
      <c r="F53" s="29"/>
      <c r="G53" s="122"/>
      <c r="H53" s="30"/>
      <c r="I53" s="82"/>
      <c r="J53" s="82"/>
      <c r="K53" s="29"/>
      <c r="L53" s="29"/>
      <c r="M53" s="87"/>
      <c r="N53" s="22">
        <f t="shared" si="0"/>
        <v>0</v>
      </c>
      <c r="O53" s="35"/>
      <c r="Q53" s="80" t="str">
        <f t="shared" si="1"/>
        <v/>
      </c>
    </row>
    <row r="54" spans="2:17" ht="25.05" customHeight="1" x14ac:dyDescent="0.45">
      <c r="B54" s="15">
        <v>4</v>
      </c>
      <c r="C54" s="18">
        <v>3</v>
      </c>
      <c r="D54" s="52"/>
      <c r="E54" s="28"/>
      <c r="F54" s="29"/>
      <c r="G54" s="122"/>
      <c r="H54" s="30"/>
      <c r="I54" s="82"/>
      <c r="J54" s="82"/>
      <c r="K54" s="29"/>
      <c r="L54" s="29"/>
      <c r="M54" s="87"/>
      <c r="N54" s="22">
        <f t="shared" si="0"/>
        <v>0</v>
      </c>
      <c r="O54" s="35"/>
      <c r="Q54" s="80" t="str">
        <f t="shared" si="1"/>
        <v/>
      </c>
    </row>
    <row r="55" spans="2:17" ht="25.05" customHeight="1" x14ac:dyDescent="0.45">
      <c r="B55" s="15">
        <v>4</v>
      </c>
      <c r="C55" s="18">
        <v>4</v>
      </c>
      <c r="D55" s="52"/>
      <c r="E55" s="28"/>
      <c r="F55" s="29"/>
      <c r="G55" s="122"/>
      <c r="H55" s="30"/>
      <c r="I55" s="82"/>
      <c r="J55" s="82"/>
      <c r="K55" s="29"/>
      <c r="L55" s="29"/>
      <c r="M55" s="87"/>
      <c r="N55" s="22">
        <f t="shared" si="0"/>
        <v>0</v>
      </c>
      <c r="O55" s="35"/>
      <c r="Q55" s="80" t="str">
        <f t="shared" si="1"/>
        <v/>
      </c>
    </row>
    <row r="56" spans="2:17" ht="25.05" customHeight="1" x14ac:dyDescent="0.45">
      <c r="B56" s="15">
        <v>4</v>
      </c>
      <c r="C56" s="18">
        <v>5</v>
      </c>
      <c r="D56" s="52"/>
      <c r="E56" s="28"/>
      <c r="F56" s="29"/>
      <c r="G56" s="122"/>
      <c r="H56" s="30"/>
      <c r="I56" s="82"/>
      <c r="J56" s="82"/>
      <c r="K56" s="29"/>
      <c r="L56" s="29"/>
      <c r="M56" s="87"/>
      <c r="N56" s="22">
        <f t="shared" si="0"/>
        <v>0</v>
      </c>
      <c r="O56" s="35"/>
      <c r="Q56" s="80" t="str">
        <f t="shared" si="1"/>
        <v/>
      </c>
    </row>
    <row r="57" spans="2:17" ht="25.05" customHeight="1" x14ac:dyDescent="0.45">
      <c r="B57" s="15">
        <v>4</v>
      </c>
      <c r="C57" s="18">
        <v>6</v>
      </c>
      <c r="D57" s="52"/>
      <c r="E57" s="28"/>
      <c r="F57" s="29"/>
      <c r="G57" s="122"/>
      <c r="H57" s="30"/>
      <c r="I57" s="82"/>
      <c r="J57" s="82"/>
      <c r="K57" s="29"/>
      <c r="L57" s="29"/>
      <c r="M57" s="87"/>
      <c r="N57" s="22">
        <f t="shared" si="0"/>
        <v>0</v>
      </c>
      <c r="O57" s="35"/>
      <c r="Q57" s="80" t="str">
        <f t="shared" si="1"/>
        <v/>
      </c>
    </row>
    <row r="58" spans="2:17" ht="25.05" customHeight="1" x14ac:dyDescent="0.45">
      <c r="B58" s="15">
        <v>4</v>
      </c>
      <c r="C58" s="18">
        <v>7</v>
      </c>
      <c r="D58" s="73"/>
      <c r="E58" s="74"/>
      <c r="F58" s="75"/>
      <c r="G58" s="124"/>
      <c r="H58" s="76"/>
      <c r="I58" s="84"/>
      <c r="J58" s="84"/>
      <c r="K58" s="75"/>
      <c r="L58" s="75"/>
      <c r="M58" s="89"/>
      <c r="N58" s="77">
        <f t="shared" si="0"/>
        <v>0</v>
      </c>
      <c r="O58" s="78"/>
      <c r="Q58" s="80" t="str">
        <f t="shared" si="1"/>
        <v/>
      </c>
    </row>
    <row r="59" spans="2:17" ht="25.05" customHeight="1" x14ac:dyDescent="0.45">
      <c r="B59" s="15">
        <v>4</v>
      </c>
      <c r="C59" s="18">
        <v>8</v>
      </c>
      <c r="D59" s="52"/>
      <c r="E59" s="28"/>
      <c r="F59" s="29"/>
      <c r="G59" s="122"/>
      <c r="H59" s="30"/>
      <c r="I59" s="82"/>
      <c r="J59" s="82"/>
      <c r="K59" s="29"/>
      <c r="L59" s="29"/>
      <c r="M59" s="87"/>
      <c r="N59" s="22">
        <f t="shared" si="0"/>
        <v>0</v>
      </c>
      <c r="O59" s="35"/>
      <c r="Q59" s="80" t="str">
        <f t="shared" si="1"/>
        <v/>
      </c>
    </row>
    <row r="60" spans="2:17" ht="25.05" customHeight="1" x14ac:dyDescent="0.45">
      <c r="B60" s="15">
        <v>4</v>
      </c>
      <c r="C60" s="18">
        <v>9</v>
      </c>
      <c r="D60" s="52"/>
      <c r="E60" s="28"/>
      <c r="F60" s="29"/>
      <c r="G60" s="122"/>
      <c r="H60" s="30"/>
      <c r="I60" s="82"/>
      <c r="J60" s="82"/>
      <c r="K60" s="29"/>
      <c r="L60" s="29"/>
      <c r="M60" s="87"/>
      <c r="N60" s="22">
        <f t="shared" si="0"/>
        <v>0</v>
      </c>
      <c r="O60" s="35"/>
      <c r="Q60" s="80" t="str">
        <f t="shared" si="1"/>
        <v/>
      </c>
    </row>
    <row r="61" spans="2:17" ht="25.05" customHeight="1" x14ac:dyDescent="0.45">
      <c r="B61" s="15">
        <v>4</v>
      </c>
      <c r="C61" s="18">
        <v>10</v>
      </c>
      <c r="D61" s="52"/>
      <c r="E61" s="28"/>
      <c r="F61" s="29"/>
      <c r="G61" s="122"/>
      <c r="H61" s="30"/>
      <c r="I61" s="82"/>
      <c r="J61" s="82"/>
      <c r="K61" s="29"/>
      <c r="L61" s="29"/>
      <c r="M61" s="87"/>
      <c r="N61" s="22">
        <f t="shared" si="0"/>
        <v>0</v>
      </c>
      <c r="O61" s="35"/>
      <c r="Q61" s="80" t="str">
        <f t="shared" si="1"/>
        <v/>
      </c>
    </row>
    <row r="62" spans="2:17" ht="25.05" customHeight="1" x14ac:dyDescent="0.45">
      <c r="B62" s="15">
        <v>4</v>
      </c>
      <c r="C62" s="18">
        <v>11</v>
      </c>
      <c r="D62" s="52"/>
      <c r="E62" s="28"/>
      <c r="F62" s="29"/>
      <c r="G62" s="122"/>
      <c r="H62" s="30"/>
      <c r="I62" s="82"/>
      <c r="J62" s="82"/>
      <c r="K62" s="29"/>
      <c r="L62" s="29"/>
      <c r="M62" s="87"/>
      <c r="N62" s="22">
        <f t="shared" si="0"/>
        <v>0</v>
      </c>
      <c r="O62" s="35"/>
      <c r="Q62" s="80" t="str">
        <f t="shared" si="1"/>
        <v/>
      </c>
    </row>
    <row r="63" spans="2:17" ht="25.05" customHeight="1" x14ac:dyDescent="0.45">
      <c r="B63" s="15">
        <v>4</v>
      </c>
      <c r="C63" s="18">
        <v>12</v>
      </c>
      <c r="D63" s="52"/>
      <c r="E63" s="28"/>
      <c r="F63" s="29"/>
      <c r="G63" s="122"/>
      <c r="H63" s="30"/>
      <c r="I63" s="82"/>
      <c r="J63" s="82"/>
      <c r="K63" s="29"/>
      <c r="L63" s="29"/>
      <c r="M63" s="87"/>
      <c r="N63" s="22">
        <f t="shared" si="0"/>
        <v>0</v>
      </c>
      <c r="O63" s="35"/>
      <c r="Q63" s="80" t="str">
        <f t="shared" si="1"/>
        <v/>
      </c>
    </row>
    <row r="64" spans="2:17" ht="25.05" customHeight="1" x14ac:dyDescent="0.45">
      <c r="B64" s="15">
        <v>4</v>
      </c>
      <c r="C64" s="18">
        <v>13</v>
      </c>
      <c r="D64" s="52"/>
      <c r="E64" s="28"/>
      <c r="F64" s="29"/>
      <c r="G64" s="122"/>
      <c r="H64" s="30"/>
      <c r="I64" s="82"/>
      <c r="J64" s="82"/>
      <c r="K64" s="29"/>
      <c r="L64" s="29"/>
      <c r="M64" s="87"/>
      <c r="N64" s="22">
        <f t="shared" si="0"/>
        <v>0</v>
      </c>
      <c r="O64" s="35"/>
      <c r="Q64" s="80" t="str">
        <f t="shared" si="1"/>
        <v/>
      </c>
    </row>
    <row r="65" spans="2:17" ht="25.05" customHeight="1" thickBot="1" x14ac:dyDescent="0.5">
      <c r="B65" s="15">
        <v>4</v>
      </c>
      <c r="C65" s="18">
        <v>14</v>
      </c>
      <c r="D65" s="53"/>
      <c r="E65" s="31"/>
      <c r="F65" s="32"/>
      <c r="G65" s="125"/>
      <c r="H65" s="33"/>
      <c r="I65" s="85"/>
      <c r="J65" s="85"/>
      <c r="K65" s="32"/>
      <c r="L65" s="32"/>
      <c r="M65" s="90"/>
      <c r="N65" s="23">
        <f t="shared" si="0"/>
        <v>0</v>
      </c>
      <c r="O65" s="36"/>
      <c r="Q65" s="80" t="str">
        <f t="shared" si="1"/>
        <v/>
      </c>
    </row>
    <row r="66" spans="2:17" ht="25.05" customHeight="1" x14ac:dyDescent="0.45">
      <c r="B66" s="15">
        <v>5</v>
      </c>
      <c r="C66" s="18">
        <v>1</v>
      </c>
      <c r="D66" s="51"/>
      <c r="E66" s="24"/>
      <c r="F66" s="25"/>
      <c r="G66" s="26"/>
      <c r="H66" s="27"/>
      <c r="I66" s="81"/>
      <c r="J66" s="81"/>
      <c r="K66" s="25"/>
      <c r="L66" s="25"/>
      <c r="M66" s="86"/>
      <c r="N66" s="21">
        <f t="shared" si="0"/>
        <v>0</v>
      </c>
      <c r="O66" s="34"/>
      <c r="Q66" s="80" t="str">
        <f t="shared" si="1"/>
        <v/>
      </c>
    </row>
    <row r="67" spans="2:17" ht="25.05" customHeight="1" x14ac:dyDescent="0.45">
      <c r="B67" s="15">
        <v>5</v>
      </c>
      <c r="C67" s="18">
        <v>2</v>
      </c>
      <c r="D67" s="52"/>
      <c r="E67" s="28"/>
      <c r="F67" s="29"/>
      <c r="G67" s="122"/>
      <c r="H67" s="30"/>
      <c r="I67" s="82"/>
      <c r="J67" s="82"/>
      <c r="K67" s="29"/>
      <c r="L67" s="29"/>
      <c r="M67" s="87"/>
      <c r="N67" s="22">
        <f t="shared" si="0"/>
        <v>0</v>
      </c>
      <c r="O67" s="35"/>
      <c r="Q67" s="80" t="str">
        <f t="shared" si="1"/>
        <v/>
      </c>
    </row>
    <row r="68" spans="2:17" ht="25.05" customHeight="1" x14ac:dyDescent="0.45">
      <c r="B68" s="15">
        <v>5</v>
      </c>
      <c r="C68" s="18">
        <v>3</v>
      </c>
      <c r="D68" s="52"/>
      <c r="E68" s="28"/>
      <c r="F68" s="29"/>
      <c r="G68" s="122"/>
      <c r="H68" s="30"/>
      <c r="I68" s="82"/>
      <c r="J68" s="82"/>
      <c r="K68" s="29"/>
      <c r="L68" s="29"/>
      <c r="M68" s="87"/>
      <c r="N68" s="22">
        <f t="shared" si="0"/>
        <v>0</v>
      </c>
      <c r="O68" s="35"/>
      <c r="Q68" s="80" t="str">
        <f t="shared" si="1"/>
        <v/>
      </c>
    </row>
    <row r="69" spans="2:17" ht="25.05" customHeight="1" x14ac:dyDescent="0.45">
      <c r="B69" s="15">
        <v>5</v>
      </c>
      <c r="C69" s="18">
        <v>4</v>
      </c>
      <c r="D69" s="52"/>
      <c r="E69" s="28"/>
      <c r="F69" s="29"/>
      <c r="G69" s="122"/>
      <c r="H69" s="30"/>
      <c r="I69" s="82"/>
      <c r="J69" s="82"/>
      <c r="K69" s="29"/>
      <c r="L69" s="29"/>
      <c r="M69" s="87"/>
      <c r="N69" s="22">
        <f t="shared" ref="N69:N79" si="2">K69+L69</f>
        <v>0</v>
      </c>
      <c r="O69" s="35"/>
      <c r="Q69" s="80" t="str">
        <f t="shared" si="1"/>
        <v/>
      </c>
    </row>
    <row r="70" spans="2:17" ht="25.05" customHeight="1" x14ac:dyDescent="0.45">
      <c r="B70" s="15">
        <v>5</v>
      </c>
      <c r="C70" s="18">
        <v>5</v>
      </c>
      <c r="D70" s="52"/>
      <c r="E70" s="28"/>
      <c r="F70" s="29"/>
      <c r="G70" s="122"/>
      <c r="H70" s="30"/>
      <c r="I70" s="82"/>
      <c r="J70" s="82"/>
      <c r="K70" s="29"/>
      <c r="L70" s="29"/>
      <c r="M70" s="87"/>
      <c r="N70" s="22">
        <f t="shared" si="2"/>
        <v>0</v>
      </c>
      <c r="O70" s="35"/>
      <c r="Q70" s="80" t="str">
        <f t="shared" si="1"/>
        <v/>
      </c>
    </row>
    <row r="71" spans="2:17" ht="25.05" customHeight="1" x14ac:dyDescent="0.45">
      <c r="B71" s="15">
        <v>5</v>
      </c>
      <c r="C71" s="18">
        <v>6</v>
      </c>
      <c r="D71" s="52"/>
      <c r="E71" s="28"/>
      <c r="F71" s="29"/>
      <c r="G71" s="122"/>
      <c r="H71" s="30"/>
      <c r="I71" s="82"/>
      <c r="J71" s="82"/>
      <c r="K71" s="29"/>
      <c r="L71" s="29"/>
      <c r="M71" s="87"/>
      <c r="N71" s="22">
        <f t="shared" si="2"/>
        <v>0</v>
      </c>
      <c r="O71" s="35"/>
      <c r="Q71" s="80" t="str">
        <f t="shared" si="1"/>
        <v/>
      </c>
    </row>
    <row r="72" spans="2:17" ht="25.05" customHeight="1" x14ac:dyDescent="0.45">
      <c r="B72" s="15">
        <v>5</v>
      </c>
      <c r="C72" s="18">
        <v>7</v>
      </c>
      <c r="D72" s="52"/>
      <c r="E72" s="28"/>
      <c r="F72" s="29"/>
      <c r="G72" s="122"/>
      <c r="H72" s="30"/>
      <c r="I72" s="82"/>
      <c r="J72" s="82"/>
      <c r="K72" s="29"/>
      <c r="L72" s="29"/>
      <c r="M72" s="87"/>
      <c r="N72" s="22">
        <f t="shared" si="2"/>
        <v>0</v>
      </c>
      <c r="O72" s="35"/>
      <c r="Q72" s="80" t="str">
        <f t="shared" si="1"/>
        <v/>
      </c>
    </row>
    <row r="73" spans="2:17" ht="25.05" customHeight="1" x14ac:dyDescent="0.45">
      <c r="B73" s="15">
        <v>5</v>
      </c>
      <c r="C73" s="18">
        <v>8</v>
      </c>
      <c r="D73" s="52"/>
      <c r="E73" s="28"/>
      <c r="F73" s="29"/>
      <c r="G73" s="122"/>
      <c r="H73" s="30"/>
      <c r="I73" s="82"/>
      <c r="J73" s="82"/>
      <c r="K73" s="29"/>
      <c r="L73" s="29"/>
      <c r="M73" s="87"/>
      <c r="N73" s="22">
        <f t="shared" si="2"/>
        <v>0</v>
      </c>
      <c r="O73" s="35"/>
      <c r="Q73" s="80" t="str">
        <f t="shared" si="1"/>
        <v/>
      </c>
    </row>
    <row r="74" spans="2:17" ht="25.05" customHeight="1" x14ac:dyDescent="0.45">
      <c r="B74" s="15">
        <v>5</v>
      </c>
      <c r="C74" s="18">
        <v>9</v>
      </c>
      <c r="D74" s="52"/>
      <c r="E74" s="28"/>
      <c r="F74" s="29"/>
      <c r="G74" s="122"/>
      <c r="H74" s="30"/>
      <c r="I74" s="82"/>
      <c r="J74" s="82"/>
      <c r="K74" s="29"/>
      <c r="L74" s="29"/>
      <c r="M74" s="87"/>
      <c r="N74" s="22">
        <f t="shared" si="2"/>
        <v>0</v>
      </c>
      <c r="O74" s="35"/>
      <c r="Q74" s="80" t="str">
        <f t="shared" si="1"/>
        <v/>
      </c>
    </row>
    <row r="75" spans="2:17" ht="25.05" customHeight="1" x14ac:dyDescent="0.45">
      <c r="B75" s="15">
        <v>5</v>
      </c>
      <c r="C75" s="18">
        <v>10</v>
      </c>
      <c r="D75" s="52"/>
      <c r="E75" s="28"/>
      <c r="F75" s="29"/>
      <c r="G75" s="122"/>
      <c r="H75" s="30"/>
      <c r="I75" s="82"/>
      <c r="J75" s="82"/>
      <c r="K75" s="29"/>
      <c r="L75" s="29"/>
      <c r="M75" s="87"/>
      <c r="N75" s="22">
        <f t="shared" si="2"/>
        <v>0</v>
      </c>
      <c r="O75" s="35"/>
      <c r="Q75" s="80" t="str">
        <f t="shared" si="1"/>
        <v/>
      </c>
    </row>
    <row r="76" spans="2:17" ht="25.05" customHeight="1" x14ac:dyDescent="0.45">
      <c r="B76" s="15">
        <v>5</v>
      </c>
      <c r="C76" s="18">
        <v>11</v>
      </c>
      <c r="D76" s="52"/>
      <c r="E76" s="28"/>
      <c r="F76" s="29"/>
      <c r="G76" s="122"/>
      <c r="H76" s="30"/>
      <c r="I76" s="82"/>
      <c r="J76" s="82"/>
      <c r="K76" s="29"/>
      <c r="L76" s="29"/>
      <c r="M76" s="87"/>
      <c r="N76" s="22">
        <f t="shared" si="2"/>
        <v>0</v>
      </c>
      <c r="O76" s="35"/>
      <c r="Q76" s="80" t="str">
        <f t="shared" si="1"/>
        <v/>
      </c>
    </row>
    <row r="77" spans="2:17" ht="25.05" customHeight="1" x14ac:dyDescent="0.45">
      <c r="B77" s="15">
        <v>5</v>
      </c>
      <c r="C77" s="18">
        <v>12</v>
      </c>
      <c r="D77" s="52"/>
      <c r="E77" s="28"/>
      <c r="F77" s="29"/>
      <c r="G77" s="122"/>
      <c r="H77" s="30"/>
      <c r="I77" s="82"/>
      <c r="J77" s="82"/>
      <c r="K77" s="29"/>
      <c r="L77" s="29"/>
      <c r="M77" s="87"/>
      <c r="N77" s="22">
        <f t="shared" si="2"/>
        <v>0</v>
      </c>
      <c r="O77" s="35"/>
      <c r="Q77" s="80" t="str">
        <f t="shared" si="1"/>
        <v/>
      </c>
    </row>
    <row r="78" spans="2:17" ht="25.05" customHeight="1" x14ac:dyDescent="0.45">
      <c r="B78" s="15">
        <v>5</v>
      </c>
      <c r="C78" s="18">
        <v>13</v>
      </c>
      <c r="D78" s="52"/>
      <c r="E78" s="28"/>
      <c r="F78" s="29"/>
      <c r="G78" s="122"/>
      <c r="H78" s="30"/>
      <c r="I78" s="82"/>
      <c r="J78" s="82"/>
      <c r="K78" s="29"/>
      <c r="L78" s="29"/>
      <c r="M78" s="87"/>
      <c r="N78" s="22">
        <f t="shared" si="2"/>
        <v>0</v>
      </c>
      <c r="O78" s="35"/>
      <c r="Q78" s="80" t="str">
        <f t="shared" si="1"/>
        <v/>
      </c>
    </row>
    <row r="79" spans="2:17" ht="25.05" customHeight="1" thickBot="1" x14ac:dyDescent="0.5">
      <c r="B79" s="15">
        <v>5</v>
      </c>
      <c r="C79" s="18">
        <v>14</v>
      </c>
      <c r="D79" s="53"/>
      <c r="E79" s="31"/>
      <c r="F79" s="32"/>
      <c r="G79" s="125"/>
      <c r="H79" s="33"/>
      <c r="I79" s="85"/>
      <c r="J79" s="85"/>
      <c r="K79" s="32"/>
      <c r="L79" s="32"/>
      <c r="M79" s="90"/>
      <c r="N79" s="23">
        <f t="shared" si="2"/>
        <v>0</v>
      </c>
      <c r="O79" s="36"/>
      <c r="Q79" s="80" t="str">
        <f t="shared" ref="Q79" si="3">IF(N79&lt;&gt;0,IF(M79="","税区が入力されていません！",""),"")</f>
        <v/>
      </c>
    </row>
  </sheetData>
  <sheetProtection algorithmName="SHA-512" hashValue="m1P3BcemlXwMX1sZMV42YTZPXLVLZGKn7XlIWuMOo4olAYUh3bcgc+MswyBmsDA49kOm+mUUkAKgam3rFY4iLA==" saltValue="PwXZQoBSOFGK5i87qirbyA==" spinCount="100000" sheet="1" selectLockedCells="1"/>
  <mergeCells count="16">
    <mergeCell ref="M7:N7"/>
    <mergeCell ref="M8:N8"/>
    <mergeCell ref="M9:N9"/>
    <mergeCell ref="M11:N11"/>
    <mergeCell ref="E4:F4"/>
    <mergeCell ref="E6:F6"/>
    <mergeCell ref="E9:F9"/>
    <mergeCell ref="E7:H7"/>
    <mergeCell ref="E8:H8"/>
    <mergeCell ref="M10:N10"/>
    <mergeCell ref="C9:D9"/>
    <mergeCell ref="C2:F2"/>
    <mergeCell ref="C4:D4"/>
    <mergeCell ref="C6:D6"/>
    <mergeCell ref="C7:D7"/>
    <mergeCell ref="C8:D8"/>
  </mergeCells>
  <phoneticPr fontId="2"/>
  <conditionalFormatting sqref="D14:J14">
    <cfRule type="expression" dxfId="1" priority="2">
      <formula>$K14&lt;0</formula>
    </cfRule>
  </conditionalFormatting>
  <conditionalFormatting sqref="D15:J79">
    <cfRule type="expression" dxfId="0" priority="1">
      <formula>$K15&lt;0</formula>
    </cfRule>
  </conditionalFormatting>
  <dataValidations count="1">
    <dataValidation type="list" allowBlank="1" showInputMessage="1" showErrorMessage="1" sqref="M14:M79" xr:uid="{38D2D8C3-4799-478D-895D-1FEE96B8666F}">
      <formula1>"10%,8%,その他（非課税、不課税等）"</formula1>
    </dataValidation>
  </dataValidations>
  <pageMargins left="0.98425196850393704" right="0.59055118110236227" top="0.78740157480314965" bottom="0.59055118110236227" header="0.39370078740157483" footer="0.39370078740157483"/>
  <pageSetup paperSize="9" scale="71" fitToHeight="3" orientation="landscape" r:id="rId1"/>
  <headerFooter>
    <oddHeader>&amp;L【株式会社トータルサプライ】請求書入力シート&amp;R&amp;D &amp;T</oddHeader>
    <oddFooter>&amp;C&amp;9&amp;P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D643-CC2F-4B64-BD3D-1B41FACEF182}">
  <sheetPr codeName="Sheet3"/>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11" t="str">
        <f>IF(入力用!$E$9&lt;&gt;"",入力用!$E$9,"")</f>
        <v/>
      </c>
      <c r="K4" s="111"/>
      <c r="L4" s="111"/>
    </row>
    <row r="5" spans="2:14" ht="12" customHeight="1" x14ac:dyDescent="0.45">
      <c r="H5" s="8" t="s">
        <v>13</v>
      </c>
      <c r="J5" s="111"/>
      <c r="K5" s="111"/>
      <c r="L5" s="111"/>
    </row>
    <row r="6" spans="2:14" ht="19.95" customHeight="1" x14ac:dyDescent="0.45">
      <c r="B6" s="3" t="s">
        <v>14</v>
      </c>
      <c r="H6" s="16" t="str">
        <f>IF(入力用!$E$6&lt;&gt;"",入力用!$E$6,"")</f>
        <v/>
      </c>
      <c r="J6" s="112" t="str">
        <f>IF(入力用!$E$8&lt;&gt;"",入力用!$E$8,"")</f>
        <v/>
      </c>
      <c r="K6" s="112"/>
      <c r="L6" s="112"/>
    </row>
    <row r="7" spans="2:14" ht="4.05" customHeight="1" x14ac:dyDescent="0.45"/>
    <row r="8" spans="2:14" ht="19.95" customHeight="1" x14ac:dyDescent="0.45">
      <c r="B8" s="116" t="s">
        <v>11</v>
      </c>
      <c r="C8" s="117"/>
      <c r="D8" s="118">
        <f>K25+L25</f>
        <v>0</v>
      </c>
      <c r="E8" s="119"/>
      <c r="G8" s="8" t="s">
        <v>12</v>
      </c>
      <c r="H8" s="37" t="str">
        <f>IF(入力用!$E$4&lt;&gt;"",入力用!$E$4,"")</f>
        <v/>
      </c>
      <c r="J8" s="113" t="str">
        <f>IF(入力用!$E$7&lt;&gt;"",入力用!$E$7,"")</f>
        <v/>
      </c>
      <c r="K8" s="113"/>
      <c r="L8" s="113"/>
    </row>
    <row r="9" spans="2:14" ht="4.05" customHeight="1" x14ac:dyDescent="0.45"/>
    <row r="10" spans="2:14" ht="10.050000000000001" customHeight="1" x14ac:dyDescent="0.45">
      <c r="B10" s="110" t="s">
        <v>0</v>
      </c>
      <c r="C10" s="120" t="s">
        <v>1</v>
      </c>
      <c r="D10" s="120"/>
      <c r="E10" s="120"/>
      <c r="F10" s="121" t="s">
        <v>4</v>
      </c>
      <c r="G10" s="110" t="s">
        <v>5</v>
      </c>
      <c r="H10" s="110"/>
      <c r="I10" s="110" t="s">
        <v>6</v>
      </c>
      <c r="J10" s="110"/>
      <c r="K10" s="110" t="s">
        <v>7</v>
      </c>
      <c r="L10" s="110" t="s">
        <v>8</v>
      </c>
      <c r="M10" s="114" t="s">
        <v>21</v>
      </c>
      <c r="N10" s="110" t="s">
        <v>9</v>
      </c>
    </row>
    <row r="11" spans="2:14" ht="10.050000000000001" customHeight="1" x14ac:dyDescent="0.45">
      <c r="B11" s="110"/>
      <c r="C11" s="9" t="s">
        <v>2</v>
      </c>
      <c r="D11" s="9" t="s">
        <v>3</v>
      </c>
      <c r="E11" s="9" t="s">
        <v>10</v>
      </c>
      <c r="F11" s="121"/>
      <c r="G11" s="110"/>
      <c r="H11" s="110"/>
      <c r="I11" s="110"/>
      <c r="J11" s="110"/>
      <c r="K11" s="110"/>
      <c r="L11" s="110"/>
      <c r="M11" s="114"/>
      <c r="N11" s="110"/>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09" t="str">
        <f>IF(入力用!I14&lt;&gt;"",入力用!I14,"")</f>
        <v/>
      </c>
      <c r="H12" s="109" t="str">
        <f>IF(入力用!J14&lt;&gt;"",入力用!J14,"")</f>
        <v/>
      </c>
      <c r="I12" s="109" t="str">
        <f>IF(入力用!J14&lt;&gt;"",入力用!J14,"")</f>
        <v/>
      </c>
      <c r="J12" s="109"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09" t="str">
        <f>IF(入力用!I15&lt;&gt;"",入力用!I15,"")</f>
        <v/>
      </c>
      <c r="H13" s="109" t="str">
        <f>IF(入力用!J15&lt;&gt;"",入力用!J15,"")</f>
        <v/>
      </c>
      <c r="I13" s="109" t="str">
        <f>IF(入力用!J15&lt;&gt;"",入力用!J15,"")</f>
        <v/>
      </c>
      <c r="J13" s="109"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09" t="str">
        <f>IF(入力用!I16&lt;&gt;"",入力用!I16,"")</f>
        <v/>
      </c>
      <c r="H14" s="109" t="str">
        <f>IF(入力用!J16&lt;&gt;"",入力用!J16,"")</f>
        <v/>
      </c>
      <c r="I14" s="109" t="str">
        <f>IF(入力用!J16&lt;&gt;"",入力用!J16,"")</f>
        <v/>
      </c>
      <c r="J14" s="109"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09" t="str">
        <f>IF(入力用!I17&lt;&gt;"",入力用!I17,"")</f>
        <v/>
      </c>
      <c r="H15" s="109" t="str">
        <f>IF(入力用!J17&lt;&gt;"",入力用!J17,"")</f>
        <v/>
      </c>
      <c r="I15" s="109" t="str">
        <f>IF(入力用!J17&lt;&gt;"",入力用!J17,"")</f>
        <v/>
      </c>
      <c r="J15" s="109"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09" t="str">
        <f>IF(入力用!I18&lt;&gt;"",入力用!I18,"")</f>
        <v/>
      </c>
      <c r="H16" s="109" t="str">
        <f>IF(入力用!J18&lt;&gt;"",入力用!J18,"")</f>
        <v/>
      </c>
      <c r="I16" s="109" t="str">
        <f>IF(入力用!J18&lt;&gt;"",入力用!J18,"")</f>
        <v/>
      </c>
      <c r="J16" s="109"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09" t="str">
        <f>IF(入力用!I19&lt;&gt;"",入力用!I19,"")</f>
        <v/>
      </c>
      <c r="H17" s="109" t="str">
        <f>IF(入力用!J19&lt;&gt;"",入力用!J19,"")</f>
        <v/>
      </c>
      <c r="I17" s="109" t="str">
        <f>IF(入力用!J19&lt;&gt;"",入力用!J19,"")</f>
        <v/>
      </c>
      <c r="J17" s="109"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09" t="str">
        <f>IF(入力用!I20&lt;&gt;"",入力用!I20,"")</f>
        <v/>
      </c>
      <c r="H18" s="109" t="str">
        <f>IF(入力用!J20&lt;&gt;"",入力用!J20,"")</f>
        <v/>
      </c>
      <c r="I18" s="109" t="str">
        <f>IF(入力用!J20&lt;&gt;"",入力用!J20,"")</f>
        <v/>
      </c>
      <c r="J18" s="109"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09" t="str">
        <f>IF(入力用!I21&lt;&gt;"",入力用!I21,"")</f>
        <v/>
      </c>
      <c r="H19" s="109" t="str">
        <f>IF(入力用!J21&lt;&gt;"",入力用!J21,"")</f>
        <v/>
      </c>
      <c r="I19" s="109" t="str">
        <f>IF(入力用!J21&lt;&gt;"",入力用!J21,"")</f>
        <v/>
      </c>
      <c r="J19" s="109"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09" t="str">
        <f>IF(入力用!I22&lt;&gt;"",入力用!I22,"")</f>
        <v/>
      </c>
      <c r="H20" s="109" t="str">
        <f>IF(入力用!J22&lt;&gt;"",入力用!J22,"")</f>
        <v/>
      </c>
      <c r="I20" s="109" t="str">
        <f>IF(入力用!J22&lt;&gt;"",入力用!J22,"")</f>
        <v/>
      </c>
      <c r="J20" s="109"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09" t="str">
        <f>IF(入力用!I23&lt;&gt;"",入力用!I23,"")</f>
        <v/>
      </c>
      <c r="H21" s="109" t="str">
        <f>IF(入力用!J23&lt;&gt;"",入力用!J23,"")</f>
        <v/>
      </c>
      <c r="I21" s="109" t="str">
        <f>IF(入力用!J23&lt;&gt;"",入力用!J23,"")</f>
        <v/>
      </c>
      <c r="J21" s="109"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0" t="s">
        <v>15</v>
      </c>
      <c r="J23" s="110"/>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10" t="s">
        <v>16</v>
      </c>
      <c r="J25" s="110"/>
      <c r="K25" s="48">
        <f>入力用!K8</f>
        <v>0</v>
      </c>
      <c r="L25" s="48">
        <f>入力用!L8</f>
        <v>0</v>
      </c>
    </row>
    <row r="26" spans="2:14" ht="4.05" customHeight="1" x14ac:dyDescent="0.45"/>
    <row r="27" spans="2:14" ht="19.95" customHeight="1" x14ac:dyDescent="0.45">
      <c r="I27" s="110" t="s">
        <v>20</v>
      </c>
      <c r="J27" s="38" t="s">
        <v>18</v>
      </c>
      <c r="K27" s="48">
        <f>SUMIF(入力用!M14:'入力用'!M68,"=10%",入力用!K14:'入力用'!K68)</f>
        <v>0</v>
      </c>
      <c r="L27" s="48">
        <f>SUMIF(入力用!M14:'入力用'!M68,"=10%",入力用!L14:'入力用'!L68)</f>
        <v>0</v>
      </c>
    </row>
    <row r="28" spans="2:14" ht="19.95" customHeight="1" x14ac:dyDescent="0.15">
      <c r="G28" s="115"/>
      <c r="H28" s="115"/>
      <c r="I28" s="110"/>
      <c r="J28" s="38" t="s">
        <v>19</v>
      </c>
      <c r="K28" s="48">
        <f>SUMIF(入力用!M13:'入力用'!M67,"=8%",入力用!K13:'入力用'!K67)</f>
        <v>0</v>
      </c>
      <c r="L28" s="48">
        <f>SUMIF(入力用!M13:'入力用'!M67,"=8%",入力用!L13:'入力用'!L67)</f>
        <v>0</v>
      </c>
      <c r="N28" s="6"/>
    </row>
    <row r="29" spans="2:14" ht="19.95" customHeight="1" x14ac:dyDescent="0.15">
      <c r="G29" s="115"/>
      <c r="H29" s="115"/>
      <c r="I29" s="110"/>
      <c r="J29" s="38" t="s">
        <v>75</v>
      </c>
      <c r="K29" s="48">
        <f>SUMIF(入力用!M14:'入力用'!M68,"その他（非課税、不課税等）",入力用!K14:'入力用'!K68)</f>
        <v>0</v>
      </c>
      <c r="L29" s="48">
        <f>SUMIF(入力用!M14:'入力用'!M68,"その他（非課税、不課税等）",入力用!L14:'入力用'!L68)</f>
        <v>0</v>
      </c>
      <c r="N29" s="91" t="s">
        <v>87</v>
      </c>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11" t="str">
        <f>IF(入力用!$E$9&lt;&gt;"",入力用!$E$9,"")</f>
        <v/>
      </c>
      <c r="K34" s="111"/>
      <c r="L34" s="111"/>
    </row>
    <row r="35" spans="2:14" ht="12" customHeight="1" x14ac:dyDescent="0.45">
      <c r="H35" s="8" t="s">
        <v>13</v>
      </c>
      <c r="J35" s="111"/>
      <c r="K35" s="111"/>
      <c r="L35" s="111"/>
    </row>
    <row r="36" spans="2:14" ht="19.95" customHeight="1" x14ac:dyDescent="0.45">
      <c r="B36" s="3" t="s">
        <v>14</v>
      </c>
      <c r="H36" s="16" t="str">
        <f>IF(入力用!$E$6&lt;&gt;"",入力用!$E$6,"")</f>
        <v/>
      </c>
      <c r="J36" s="112" t="str">
        <f>IF(入力用!$E$8&lt;&gt;"",入力用!$E$8,"")</f>
        <v/>
      </c>
      <c r="K36" s="112"/>
      <c r="L36" s="112"/>
    </row>
    <row r="37" spans="2:14" ht="4.05" customHeight="1" x14ac:dyDescent="0.45"/>
    <row r="38" spans="2:14" ht="19.95" customHeight="1" x14ac:dyDescent="0.45">
      <c r="B38" s="116"/>
      <c r="C38" s="117"/>
      <c r="D38" s="118"/>
      <c r="E38" s="119"/>
      <c r="G38" s="8" t="s">
        <v>12</v>
      </c>
      <c r="H38" s="37" t="str">
        <f>IF(入力用!$E$4&lt;&gt;"",入力用!$E$4,"")</f>
        <v/>
      </c>
      <c r="J38" s="113" t="str">
        <f>IF(入力用!$E$7&lt;&gt;"",入力用!$E$7,"")</f>
        <v/>
      </c>
      <c r="K38" s="113"/>
      <c r="L38" s="113"/>
    </row>
    <row r="39" spans="2:14" ht="4.05" customHeight="1" x14ac:dyDescent="0.45"/>
    <row r="40" spans="2:14" ht="10.050000000000001" customHeight="1" x14ac:dyDescent="0.45">
      <c r="B40" s="110" t="s">
        <v>0</v>
      </c>
      <c r="C40" s="120" t="s">
        <v>1</v>
      </c>
      <c r="D40" s="120"/>
      <c r="E40" s="120"/>
      <c r="F40" s="121" t="s">
        <v>4</v>
      </c>
      <c r="G40" s="110" t="s">
        <v>5</v>
      </c>
      <c r="H40" s="110"/>
      <c r="I40" s="110" t="s">
        <v>6</v>
      </c>
      <c r="J40" s="110"/>
      <c r="K40" s="110" t="s">
        <v>7</v>
      </c>
      <c r="L40" s="110" t="s">
        <v>8</v>
      </c>
      <c r="M40" s="114" t="s">
        <v>21</v>
      </c>
      <c r="N40" s="110" t="s">
        <v>9</v>
      </c>
    </row>
    <row r="41" spans="2:14" ht="10.050000000000001" customHeight="1" x14ac:dyDescent="0.45">
      <c r="B41" s="110"/>
      <c r="C41" s="9" t="s">
        <v>2</v>
      </c>
      <c r="D41" s="9" t="s">
        <v>3</v>
      </c>
      <c r="E41" s="9" t="s">
        <v>10</v>
      </c>
      <c r="F41" s="121"/>
      <c r="G41" s="110"/>
      <c r="H41" s="110"/>
      <c r="I41" s="110"/>
      <c r="J41" s="110"/>
      <c r="K41" s="110"/>
      <c r="L41" s="110"/>
      <c r="M41" s="114"/>
      <c r="N41" s="110"/>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09" t="str">
        <f>IF(入力用!I24&lt;&gt;"",入力用!I24,"")</f>
        <v/>
      </c>
      <c r="H42" s="109" t="str">
        <f>IF(入力用!J44&lt;&gt;"",入力用!J44,"")</f>
        <v/>
      </c>
      <c r="I42" s="109" t="str">
        <f>IF(入力用!J24&lt;&gt;"",入力用!J24,"")</f>
        <v/>
      </c>
      <c r="J42" s="109"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09" t="str">
        <f>IF(入力用!I25&lt;&gt;"",入力用!I25,"")</f>
        <v/>
      </c>
      <c r="H43" s="109" t="str">
        <f>IF(入力用!J45&lt;&gt;"",入力用!J45,"")</f>
        <v/>
      </c>
      <c r="I43" s="109" t="str">
        <f>IF(入力用!J25&lt;&gt;"",入力用!J25,"")</f>
        <v/>
      </c>
      <c r="J43" s="109"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09" t="str">
        <f>IF(入力用!I26&lt;&gt;"",入力用!I26,"")</f>
        <v/>
      </c>
      <c r="H44" s="109" t="str">
        <f>IF(入力用!J46&lt;&gt;"",入力用!J46,"")</f>
        <v/>
      </c>
      <c r="I44" s="109" t="str">
        <f>IF(入力用!J26&lt;&gt;"",入力用!J26,"")</f>
        <v/>
      </c>
      <c r="J44" s="109"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09" t="str">
        <f>IF(入力用!I27&lt;&gt;"",入力用!I27,"")</f>
        <v/>
      </c>
      <c r="H45" s="109" t="str">
        <f>IF(入力用!J47&lt;&gt;"",入力用!J47,"")</f>
        <v/>
      </c>
      <c r="I45" s="109" t="str">
        <f>IF(入力用!J27&lt;&gt;"",入力用!J27,"")</f>
        <v/>
      </c>
      <c r="J45" s="109"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09" t="str">
        <f>IF(入力用!I28&lt;&gt;"",入力用!I28,"")</f>
        <v/>
      </c>
      <c r="H46" s="109" t="str">
        <f>IF(入力用!J48&lt;&gt;"",入力用!J48,"")</f>
        <v/>
      </c>
      <c r="I46" s="109" t="str">
        <f>IF(入力用!J28&lt;&gt;"",入力用!J28,"")</f>
        <v/>
      </c>
      <c r="J46" s="109"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09" t="str">
        <f>IF(入力用!I29&lt;&gt;"",入力用!I29,"")</f>
        <v/>
      </c>
      <c r="H47" s="109" t="str">
        <f>IF(入力用!J49&lt;&gt;"",入力用!J49,"")</f>
        <v/>
      </c>
      <c r="I47" s="109" t="str">
        <f>IF(入力用!J29&lt;&gt;"",入力用!J29,"")</f>
        <v/>
      </c>
      <c r="J47" s="109"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09" t="str">
        <f>IF(入力用!I30&lt;&gt;"",入力用!I30,"")</f>
        <v/>
      </c>
      <c r="H48" s="109" t="str">
        <f>IF(入力用!J50&lt;&gt;"",入力用!J50,"")</f>
        <v/>
      </c>
      <c r="I48" s="109" t="str">
        <f>IF(入力用!J30&lt;&gt;"",入力用!J30,"")</f>
        <v/>
      </c>
      <c r="J48" s="109"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09" t="str">
        <f>IF(入力用!I31&lt;&gt;"",入力用!I31,"")</f>
        <v/>
      </c>
      <c r="H49" s="109" t="str">
        <f>IF(入力用!J51&lt;&gt;"",入力用!J51,"")</f>
        <v/>
      </c>
      <c r="I49" s="109" t="str">
        <f>IF(入力用!J31&lt;&gt;"",入力用!J31,"")</f>
        <v/>
      </c>
      <c r="J49" s="109"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09" t="str">
        <f>IF(入力用!I32&lt;&gt;"",入力用!I32,"")</f>
        <v/>
      </c>
      <c r="H50" s="109" t="str">
        <f>IF(入力用!J52&lt;&gt;"",入力用!J52,"")</f>
        <v/>
      </c>
      <c r="I50" s="109" t="str">
        <f>IF(入力用!J32&lt;&gt;"",入力用!J32,"")</f>
        <v/>
      </c>
      <c r="J50" s="109"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09" t="str">
        <f>IF(入力用!I33&lt;&gt;"",入力用!I33,"")</f>
        <v/>
      </c>
      <c r="H51" s="109" t="str">
        <f>IF(入力用!J53&lt;&gt;"",入力用!J53,"")</f>
        <v/>
      </c>
      <c r="I51" s="109" t="str">
        <f>IF(入力用!J33&lt;&gt;"",入力用!J33,"")</f>
        <v/>
      </c>
      <c r="J51" s="109"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09" t="str">
        <f>IF(入力用!I34&lt;&gt;"",入力用!I34,"")</f>
        <v/>
      </c>
      <c r="H52" s="109" t="str">
        <f>IF(入力用!J54&lt;&gt;"",入力用!J54,"")</f>
        <v/>
      </c>
      <c r="I52" s="109" t="str">
        <f>IF(入力用!J34&lt;&gt;"",入力用!J34,"")</f>
        <v/>
      </c>
      <c r="J52" s="109"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09" t="str">
        <f>IF(入力用!I35&lt;&gt;"",入力用!I35,"")</f>
        <v/>
      </c>
      <c r="H53" s="109" t="str">
        <f>IF(入力用!J55&lt;&gt;"",入力用!J55,"")</f>
        <v/>
      </c>
      <c r="I53" s="109" t="str">
        <f>IF(入力用!J35&lt;&gt;"",入力用!J35,"")</f>
        <v/>
      </c>
      <c r="J53" s="109"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09" t="str">
        <f>IF(入力用!I36&lt;&gt;"",入力用!I36,"")</f>
        <v/>
      </c>
      <c r="H54" s="109" t="str">
        <f>IF(入力用!J56&lt;&gt;"",入力用!J56,"")</f>
        <v/>
      </c>
      <c r="I54" s="109" t="str">
        <f>IF(入力用!J36&lt;&gt;"",入力用!J36,"")</f>
        <v/>
      </c>
      <c r="J54" s="109"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09" t="str">
        <f>IF(入力用!I37&lt;&gt;"",入力用!I37,"")</f>
        <v/>
      </c>
      <c r="H55" s="109" t="str">
        <f>IF(入力用!J57&lt;&gt;"",入力用!J57,"")</f>
        <v/>
      </c>
      <c r="I55" s="109" t="str">
        <f>IF(入力用!J37&lt;&gt;"",入力用!J37,"")</f>
        <v/>
      </c>
      <c r="J55" s="109"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0" t="s">
        <v>15</v>
      </c>
      <c r="J57" s="110"/>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11" t="str">
        <f>IF(入力用!$E$9&lt;&gt;"",入力用!$E$9,"")</f>
        <v/>
      </c>
      <c r="K62" s="111"/>
      <c r="L62" s="111"/>
    </row>
    <row r="63" spans="2:14" ht="12" customHeight="1" x14ac:dyDescent="0.45">
      <c r="H63" s="8" t="s">
        <v>13</v>
      </c>
      <c r="J63" s="111"/>
      <c r="K63" s="111"/>
      <c r="L63" s="111"/>
    </row>
    <row r="64" spans="2:14" ht="19.95" customHeight="1" x14ac:dyDescent="0.45">
      <c r="B64" s="3" t="s">
        <v>14</v>
      </c>
      <c r="H64" s="16" t="str">
        <f>IF(入力用!$E$6&lt;&gt;"",入力用!$E$6,"")</f>
        <v/>
      </c>
      <c r="J64" s="112" t="str">
        <f>IF(入力用!$E$8&lt;&gt;"",入力用!$E$8,"")</f>
        <v/>
      </c>
      <c r="K64" s="112"/>
      <c r="L64" s="112"/>
    </row>
    <row r="65" spans="2:14" ht="4.05" customHeight="1" x14ac:dyDescent="0.45"/>
    <row r="66" spans="2:14" ht="19.95" customHeight="1" x14ac:dyDescent="0.45">
      <c r="B66" s="116"/>
      <c r="C66" s="117"/>
      <c r="D66" s="118"/>
      <c r="E66" s="119"/>
      <c r="G66" s="8" t="s">
        <v>12</v>
      </c>
      <c r="H66" s="37" t="str">
        <f>IF(入力用!$E$4&lt;&gt;"",入力用!$E$4,"")</f>
        <v/>
      </c>
      <c r="J66" s="113" t="str">
        <f>IF(入力用!$E$7&lt;&gt;"",入力用!$E$7,"")</f>
        <v/>
      </c>
      <c r="K66" s="113"/>
      <c r="L66" s="113"/>
    </row>
    <row r="67" spans="2:14" ht="4.05" customHeight="1" x14ac:dyDescent="0.45"/>
    <row r="68" spans="2:14" ht="10.050000000000001" customHeight="1" x14ac:dyDescent="0.45">
      <c r="B68" s="110" t="s">
        <v>0</v>
      </c>
      <c r="C68" s="120" t="s">
        <v>1</v>
      </c>
      <c r="D68" s="120"/>
      <c r="E68" s="120"/>
      <c r="F68" s="121" t="s">
        <v>4</v>
      </c>
      <c r="G68" s="110" t="s">
        <v>5</v>
      </c>
      <c r="H68" s="110"/>
      <c r="I68" s="110" t="s">
        <v>6</v>
      </c>
      <c r="J68" s="110"/>
      <c r="K68" s="110" t="s">
        <v>7</v>
      </c>
      <c r="L68" s="110" t="s">
        <v>8</v>
      </c>
      <c r="M68" s="114" t="s">
        <v>21</v>
      </c>
      <c r="N68" s="110" t="s">
        <v>9</v>
      </c>
    </row>
    <row r="69" spans="2:14" ht="10.050000000000001" customHeight="1" x14ac:dyDescent="0.45">
      <c r="B69" s="110"/>
      <c r="C69" s="9" t="s">
        <v>2</v>
      </c>
      <c r="D69" s="9" t="s">
        <v>3</v>
      </c>
      <c r="E69" s="9" t="s">
        <v>10</v>
      </c>
      <c r="F69" s="121"/>
      <c r="G69" s="110"/>
      <c r="H69" s="110"/>
      <c r="I69" s="110"/>
      <c r="J69" s="110"/>
      <c r="K69" s="110"/>
      <c r="L69" s="110"/>
      <c r="M69" s="114"/>
      <c r="N69" s="110"/>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09" t="str">
        <f>IF(入力用!I38&lt;&gt;"",入力用!I38,"")</f>
        <v/>
      </c>
      <c r="H70" s="109" t="str">
        <f>IF(入力用!J72&lt;&gt;"",入力用!J72,"")</f>
        <v/>
      </c>
      <c r="I70" s="109" t="str">
        <f>IF(入力用!J38&lt;&gt;"",入力用!J38,"")</f>
        <v/>
      </c>
      <c r="J70" s="109"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09" t="str">
        <f>IF(入力用!I39&lt;&gt;"",入力用!I39,"")</f>
        <v/>
      </c>
      <c r="H71" s="109" t="str">
        <f>IF(入力用!J73&lt;&gt;"",入力用!J73,"")</f>
        <v/>
      </c>
      <c r="I71" s="109" t="str">
        <f>IF(入力用!J39&lt;&gt;"",入力用!J39,"")</f>
        <v/>
      </c>
      <c r="J71" s="109"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09" t="str">
        <f>IF(入力用!I40&lt;&gt;"",入力用!I40,"")</f>
        <v/>
      </c>
      <c r="H72" s="109" t="str">
        <f>IF(入力用!J74&lt;&gt;"",入力用!J74,"")</f>
        <v/>
      </c>
      <c r="I72" s="109" t="str">
        <f>IF(入力用!J40&lt;&gt;"",入力用!J40,"")</f>
        <v/>
      </c>
      <c r="J72" s="109"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09" t="str">
        <f>IF(入力用!I41&lt;&gt;"",入力用!I41,"")</f>
        <v/>
      </c>
      <c r="H73" s="109" t="str">
        <f>IF(入力用!J75&lt;&gt;"",入力用!J75,"")</f>
        <v/>
      </c>
      <c r="I73" s="109" t="str">
        <f>IF(入力用!J41&lt;&gt;"",入力用!J41,"")</f>
        <v/>
      </c>
      <c r="J73" s="109"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09" t="str">
        <f>IF(入力用!I42&lt;&gt;"",入力用!I42,"")</f>
        <v/>
      </c>
      <c r="H74" s="109" t="str">
        <f>IF(入力用!J76&lt;&gt;"",入力用!J76,"")</f>
        <v/>
      </c>
      <c r="I74" s="109" t="str">
        <f>IF(入力用!J42&lt;&gt;"",入力用!J42,"")</f>
        <v/>
      </c>
      <c r="J74" s="109"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09" t="str">
        <f>IF(入力用!I43&lt;&gt;"",入力用!I43,"")</f>
        <v/>
      </c>
      <c r="H75" s="109" t="str">
        <f>IF(入力用!J77&lt;&gt;"",入力用!J77,"")</f>
        <v/>
      </c>
      <c r="I75" s="109" t="str">
        <f>IF(入力用!J43&lt;&gt;"",入力用!J43,"")</f>
        <v/>
      </c>
      <c r="J75" s="109"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09" t="str">
        <f>IF(入力用!I44&lt;&gt;"",入力用!I44,"")</f>
        <v/>
      </c>
      <c r="H76" s="109" t="str">
        <f>IF(入力用!J78&lt;&gt;"",入力用!J78,"")</f>
        <v/>
      </c>
      <c r="I76" s="109" t="str">
        <f>IF(入力用!J44&lt;&gt;"",入力用!J44,"")</f>
        <v/>
      </c>
      <c r="J76" s="109"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09" t="str">
        <f>IF(入力用!I45&lt;&gt;"",入力用!I45,"")</f>
        <v/>
      </c>
      <c r="H77" s="109" t="str">
        <f>IF(入力用!J79&lt;&gt;"",入力用!J79,"")</f>
        <v/>
      </c>
      <c r="I77" s="109" t="str">
        <f>IF(入力用!J45&lt;&gt;"",入力用!J45,"")</f>
        <v/>
      </c>
      <c r="J77" s="109"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09" t="str">
        <f>IF(入力用!I46&lt;&gt;"",入力用!I46,"")</f>
        <v/>
      </c>
      <c r="H78" s="109" t="str">
        <f>IF(入力用!J80&lt;&gt;"",入力用!J80,"")</f>
        <v/>
      </c>
      <c r="I78" s="109" t="str">
        <f>IF(入力用!J46&lt;&gt;"",入力用!J46,"")</f>
        <v/>
      </c>
      <c r="J78" s="109"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09" t="str">
        <f>IF(入力用!I47&lt;&gt;"",入力用!I47,"")</f>
        <v/>
      </c>
      <c r="H79" s="109" t="str">
        <f>IF(入力用!J81&lt;&gt;"",入力用!J81,"")</f>
        <v/>
      </c>
      <c r="I79" s="109" t="str">
        <f>IF(入力用!J47&lt;&gt;"",入力用!J47,"")</f>
        <v/>
      </c>
      <c r="J79" s="109"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09" t="str">
        <f>IF(入力用!I48&lt;&gt;"",入力用!I48,"")</f>
        <v/>
      </c>
      <c r="H80" s="109" t="str">
        <f>IF(入力用!J82&lt;&gt;"",入力用!J82,"")</f>
        <v/>
      </c>
      <c r="I80" s="109" t="str">
        <f>IF(入力用!J48&lt;&gt;"",入力用!J48,"")</f>
        <v/>
      </c>
      <c r="J80" s="109"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09" t="str">
        <f>IF(入力用!I49&lt;&gt;"",入力用!I49,"")</f>
        <v/>
      </c>
      <c r="H81" s="109" t="str">
        <f>IF(入力用!J83&lt;&gt;"",入力用!J83,"")</f>
        <v/>
      </c>
      <c r="I81" s="109" t="str">
        <f>IF(入力用!J49&lt;&gt;"",入力用!J49,"")</f>
        <v/>
      </c>
      <c r="J81" s="109"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09" t="str">
        <f>IF(入力用!I50&lt;&gt;"",入力用!I50,"")</f>
        <v/>
      </c>
      <c r="H82" s="109" t="str">
        <f>IF(入力用!J84&lt;&gt;"",入力用!J84,"")</f>
        <v/>
      </c>
      <c r="I82" s="109" t="str">
        <f>IF(入力用!J50&lt;&gt;"",入力用!J50,"")</f>
        <v/>
      </c>
      <c r="J82" s="109"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09" t="str">
        <f>IF(入力用!I51&lt;&gt;"",入力用!I51,"")</f>
        <v/>
      </c>
      <c r="H83" s="109" t="str">
        <f>IF(入力用!J85&lt;&gt;"",入力用!J85,"")</f>
        <v/>
      </c>
      <c r="I83" s="109" t="str">
        <f>IF(入力用!J51&lt;&gt;"",入力用!J51,"")</f>
        <v/>
      </c>
      <c r="J83" s="109"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0" t="s">
        <v>15</v>
      </c>
      <c r="J85" s="110"/>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11" t="str">
        <f>IF(入力用!$E$9&lt;&gt;"",入力用!$E$9,"")</f>
        <v/>
      </c>
      <c r="K90" s="111"/>
      <c r="L90" s="111"/>
    </row>
    <row r="91" spans="2:14" ht="12" customHeight="1" x14ac:dyDescent="0.45">
      <c r="H91" s="8" t="s">
        <v>13</v>
      </c>
      <c r="J91" s="111"/>
      <c r="K91" s="111"/>
      <c r="L91" s="111"/>
    </row>
    <row r="92" spans="2:14" ht="19.95" customHeight="1" x14ac:dyDescent="0.45">
      <c r="B92" s="3" t="s">
        <v>14</v>
      </c>
      <c r="H92" s="16" t="str">
        <f>IF(入力用!$E$6&lt;&gt;"",入力用!$E$6,"")</f>
        <v/>
      </c>
      <c r="J92" s="112" t="str">
        <f>IF(入力用!$E$8&lt;&gt;"",入力用!$E$8,"")</f>
        <v/>
      </c>
      <c r="K92" s="112"/>
      <c r="L92" s="112"/>
    </row>
    <row r="93" spans="2:14" ht="4.05" customHeight="1" x14ac:dyDescent="0.45"/>
    <row r="94" spans="2:14" ht="19.95" customHeight="1" x14ac:dyDescent="0.45">
      <c r="B94" s="116"/>
      <c r="C94" s="117"/>
      <c r="D94" s="118"/>
      <c r="E94" s="119"/>
      <c r="G94" s="8" t="s">
        <v>12</v>
      </c>
      <c r="H94" s="37" t="str">
        <f>IF(入力用!$E$4&lt;&gt;"",入力用!$E$4,"")</f>
        <v/>
      </c>
      <c r="J94" s="113" t="str">
        <f>IF(入力用!$E$7&lt;&gt;"",入力用!$E$7,"")</f>
        <v/>
      </c>
      <c r="K94" s="113"/>
      <c r="L94" s="113"/>
    </row>
    <row r="95" spans="2:14" ht="4.05" customHeight="1" x14ac:dyDescent="0.45"/>
    <row r="96" spans="2:14" ht="10.050000000000001" customHeight="1" x14ac:dyDescent="0.45">
      <c r="B96" s="110" t="s">
        <v>0</v>
      </c>
      <c r="C96" s="120" t="s">
        <v>1</v>
      </c>
      <c r="D96" s="120"/>
      <c r="E96" s="120"/>
      <c r="F96" s="121" t="s">
        <v>4</v>
      </c>
      <c r="G96" s="110" t="s">
        <v>5</v>
      </c>
      <c r="H96" s="110"/>
      <c r="I96" s="110" t="s">
        <v>6</v>
      </c>
      <c r="J96" s="110"/>
      <c r="K96" s="110" t="s">
        <v>7</v>
      </c>
      <c r="L96" s="110" t="s">
        <v>8</v>
      </c>
      <c r="M96" s="114" t="s">
        <v>21</v>
      </c>
      <c r="N96" s="110" t="s">
        <v>9</v>
      </c>
    </row>
    <row r="97" spans="2:14" ht="10.050000000000001" customHeight="1" x14ac:dyDescent="0.45">
      <c r="B97" s="110"/>
      <c r="C97" s="9" t="s">
        <v>2</v>
      </c>
      <c r="D97" s="9" t="s">
        <v>3</v>
      </c>
      <c r="E97" s="9" t="s">
        <v>10</v>
      </c>
      <c r="F97" s="121"/>
      <c r="G97" s="110"/>
      <c r="H97" s="110"/>
      <c r="I97" s="110"/>
      <c r="J97" s="110"/>
      <c r="K97" s="110"/>
      <c r="L97" s="110"/>
      <c r="M97" s="114"/>
      <c r="N97" s="110"/>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09" t="str">
        <f>IF(入力用!I52&lt;&gt;"",入力用!I52,"")</f>
        <v/>
      </c>
      <c r="H98" s="109" t="str">
        <f>IF(入力用!J100&lt;&gt;"",入力用!J100,"")</f>
        <v/>
      </c>
      <c r="I98" s="109" t="str">
        <f>IF(入力用!J52&lt;&gt;"",入力用!J52,"")</f>
        <v/>
      </c>
      <c r="J98" s="109"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09" t="str">
        <f>IF(入力用!I53&lt;&gt;"",入力用!I53,"")</f>
        <v/>
      </c>
      <c r="H99" s="109" t="str">
        <f>IF(入力用!J101&lt;&gt;"",入力用!J101,"")</f>
        <v/>
      </c>
      <c r="I99" s="109" t="str">
        <f>IF(入力用!J53&lt;&gt;"",入力用!J53,"")</f>
        <v/>
      </c>
      <c r="J99" s="109"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09" t="str">
        <f>IF(入力用!I54&lt;&gt;"",入力用!I54,"")</f>
        <v/>
      </c>
      <c r="H100" s="109" t="str">
        <f>IF(入力用!J102&lt;&gt;"",入力用!J102,"")</f>
        <v/>
      </c>
      <c r="I100" s="109" t="str">
        <f>IF(入力用!J54&lt;&gt;"",入力用!J54,"")</f>
        <v/>
      </c>
      <c r="J100" s="109"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09" t="str">
        <f>IF(入力用!I55&lt;&gt;"",入力用!I55,"")</f>
        <v/>
      </c>
      <c r="H101" s="109" t="str">
        <f>IF(入力用!J103&lt;&gt;"",入力用!J103,"")</f>
        <v/>
      </c>
      <c r="I101" s="109" t="str">
        <f>IF(入力用!J55&lt;&gt;"",入力用!J55,"")</f>
        <v/>
      </c>
      <c r="J101" s="109"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09" t="str">
        <f>IF(入力用!I56&lt;&gt;"",入力用!I56,"")</f>
        <v/>
      </c>
      <c r="H102" s="109" t="str">
        <f>IF(入力用!J104&lt;&gt;"",入力用!J104,"")</f>
        <v/>
      </c>
      <c r="I102" s="109" t="str">
        <f>IF(入力用!J56&lt;&gt;"",入力用!J56,"")</f>
        <v/>
      </c>
      <c r="J102" s="109"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09" t="str">
        <f>IF(入力用!I57&lt;&gt;"",入力用!I57,"")</f>
        <v/>
      </c>
      <c r="H103" s="109" t="str">
        <f>IF(入力用!J105&lt;&gt;"",入力用!J105,"")</f>
        <v/>
      </c>
      <c r="I103" s="109" t="str">
        <f>IF(入力用!J57&lt;&gt;"",入力用!J57,"")</f>
        <v/>
      </c>
      <c r="J103" s="109"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09" t="str">
        <f>IF(入力用!I58&lt;&gt;"",入力用!I58,"")</f>
        <v/>
      </c>
      <c r="H104" s="109" t="str">
        <f>IF(入力用!J106&lt;&gt;"",入力用!J106,"")</f>
        <v/>
      </c>
      <c r="I104" s="109" t="str">
        <f>IF(入力用!J58&lt;&gt;"",入力用!J58,"")</f>
        <v/>
      </c>
      <c r="J104" s="109"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09" t="str">
        <f>IF(入力用!I59&lt;&gt;"",入力用!I59,"")</f>
        <v/>
      </c>
      <c r="H105" s="109" t="str">
        <f>IF(入力用!J107&lt;&gt;"",入力用!J107,"")</f>
        <v/>
      </c>
      <c r="I105" s="109" t="str">
        <f>IF(入力用!J59&lt;&gt;"",入力用!J59,"")</f>
        <v/>
      </c>
      <c r="J105" s="109"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09" t="str">
        <f>IF(入力用!I60&lt;&gt;"",入力用!I60,"")</f>
        <v/>
      </c>
      <c r="H106" s="109" t="str">
        <f>IF(入力用!J108&lt;&gt;"",入力用!J108,"")</f>
        <v/>
      </c>
      <c r="I106" s="109" t="str">
        <f>IF(入力用!J60&lt;&gt;"",入力用!J60,"")</f>
        <v/>
      </c>
      <c r="J106" s="109"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09" t="str">
        <f>IF(入力用!I61&lt;&gt;"",入力用!I61,"")</f>
        <v/>
      </c>
      <c r="H107" s="109" t="str">
        <f>IF(入力用!J109&lt;&gt;"",入力用!J109,"")</f>
        <v/>
      </c>
      <c r="I107" s="109" t="str">
        <f>IF(入力用!J61&lt;&gt;"",入力用!J61,"")</f>
        <v/>
      </c>
      <c r="J107" s="109"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09" t="str">
        <f>IF(入力用!I62&lt;&gt;"",入力用!I62,"")</f>
        <v/>
      </c>
      <c r="H108" s="109" t="str">
        <f>IF(入力用!J110&lt;&gt;"",入力用!J110,"")</f>
        <v/>
      </c>
      <c r="I108" s="109" t="str">
        <f>IF(入力用!J62&lt;&gt;"",入力用!J62,"")</f>
        <v/>
      </c>
      <c r="J108" s="109"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09" t="str">
        <f>IF(入力用!I63&lt;&gt;"",入力用!I63,"")</f>
        <v/>
      </c>
      <c r="H109" s="109" t="str">
        <f>IF(入力用!J111&lt;&gt;"",入力用!J111,"")</f>
        <v/>
      </c>
      <c r="I109" s="109" t="str">
        <f>IF(入力用!J63&lt;&gt;"",入力用!J63,"")</f>
        <v/>
      </c>
      <c r="J109" s="109"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09" t="str">
        <f>IF(入力用!I64&lt;&gt;"",入力用!I64,"")</f>
        <v/>
      </c>
      <c r="H110" s="109" t="str">
        <f>IF(入力用!J112&lt;&gt;"",入力用!J112,"")</f>
        <v/>
      </c>
      <c r="I110" s="109" t="str">
        <f>IF(入力用!J64&lt;&gt;"",入力用!J64,"")</f>
        <v/>
      </c>
      <c r="J110" s="109"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09" t="str">
        <f>IF(入力用!I65&lt;&gt;"",入力用!I65,"")</f>
        <v/>
      </c>
      <c r="H111" s="109" t="str">
        <f>IF(入力用!J113&lt;&gt;"",入力用!J113,"")</f>
        <v/>
      </c>
      <c r="I111" s="109" t="str">
        <f>IF(入力用!J65&lt;&gt;"",入力用!J65,"")</f>
        <v/>
      </c>
      <c r="J111" s="109"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0" t="s">
        <v>15</v>
      </c>
      <c r="J113" s="110"/>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11" t="str">
        <f>IF(入力用!$E$9&lt;&gt;"",入力用!$E$9,"")</f>
        <v/>
      </c>
      <c r="K118" s="111"/>
      <c r="L118" s="111"/>
    </row>
    <row r="119" spans="2:14" ht="12" customHeight="1" x14ac:dyDescent="0.45">
      <c r="H119" s="8" t="s">
        <v>13</v>
      </c>
      <c r="J119" s="111"/>
      <c r="K119" s="111"/>
      <c r="L119" s="111"/>
    </row>
    <row r="120" spans="2:14" ht="19.95" customHeight="1" x14ac:dyDescent="0.45">
      <c r="B120" s="3" t="s">
        <v>14</v>
      </c>
      <c r="H120" s="16" t="str">
        <f>IF(入力用!$E$6&lt;&gt;"",入力用!$E$6,"")</f>
        <v/>
      </c>
      <c r="J120" s="112" t="str">
        <f>IF(入力用!$E$8&lt;&gt;"",入力用!$E$8,"")</f>
        <v/>
      </c>
      <c r="K120" s="112"/>
      <c r="L120" s="112"/>
    </row>
    <row r="121" spans="2:14" ht="4.05" customHeight="1" x14ac:dyDescent="0.45"/>
    <row r="122" spans="2:14" ht="19.95" customHeight="1" x14ac:dyDescent="0.45">
      <c r="B122" s="116"/>
      <c r="C122" s="117"/>
      <c r="D122" s="118"/>
      <c r="E122" s="119"/>
      <c r="G122" s="8" t="s">
        <v>12</v>
      </c>
      <c r="H122" s="37" t="str">
        <f>IF(入力用!$E$4&lt;&gt;"",入力用!$E$4,"")</f>
        <v/>
      </c>
      <c r="J122" s="113" t="str">
        <f>IF(入力用!$E$7&lt;&gt;"",入力用!$E$7,"")</f>
        <v/>
      </c>
      <c r="K122" s="113"/>
      <c r="L122" s="113"/>
    </row>
    <row r="123" spans="2:14" ht="4.05" customHeight="1" x14ac:dyDescent="0.45"/>
    <row r="124" spans="2:14" ht="10.050000000000001" customHeight="1" x14ac:dyDescent="0.45">
      <c r="B124" s="110" t="s">
        <v>0</v>
      </c>
      <c r="C124" s="120" t="s">
        <v>1</v>
      </c>
      <c r="D124" s="120"/>
      <c r="E124" s="120"/>
      <c r="F124" s="121" t="s">
        <v>4</v>
      </c>
      <c r="G124" s="110" t="s">
        <v>5</v>
      </c>
      <c r="H124" s="110"/>
      <c r="I124" s="110" t="s">
        <v>6</v>
      </c>
      <c r="J124" s="110"/>
      <c r="K124" s="110" t="s">
        <v>7</v>
      </c>
      <c r="L124" s="110" t="s">
        <v>8</v>
      </c>
      <c r="M124" s="114" t="s">
        <v>21</v>
      </c>
      <c r="N124" s="110" t="s">
        <v>9</v>
      </c>
    </row>
    <row r="125" spans="2:14" ht="10.050000000000001" customHeight="1" x14ac:dyDescent="0.45">
      <c r="B125" s="110"/>
      <c r="C125" s="9" t="s">
        <v>2</v>
      </c>
      <c r="D125" s="9" t="s">
        <v>3</v>
      </c>
      <c r="E125" s="9" t="s">
        <v>10</v>
      </c>
      <c r="F125" s="121"/>
      <c r="G125" s="110"/>
      <c r="H125" s="110"/>
      <c r="I125" s="110"/>
      <c r="J125" s="110"/>
      <c r="K125" s="110"/>
      <c r="L125" s="110"/>
      <c r="M125" s="114"/>
      <c r="N125" s="110"/>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09" t="str">
        <f>IF(入力用!I66&lt;&gt;"",入力用!I66,"")</f>
        <v/>
      </c>
      <c r="H126" s="109" t="str">
        <f>IF(入力用!J128&lt;&gt;"",入力用!J128,"")</f>
        <v/>
      </c>
      <c r="I126" s="109" t="str">
        <f>IF(入力用!J66&lt;&gt;"",入力用!J66,"")</f>
        <v/>
      </c>
      <c r="J126" s="109"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09" t="str">
        <f>IF(入力用!I67&lt;&gt;"",入力用!I67,"")</f>
        <v/>
      </c>
      <c r="H127" s="109" t="str">
        <f>IF(入力用!J129&lt;&gt;"",入力用!J129,"")</f>
        <v/>
      </c>
      <c r="I127" s="109" t="str">
        <f>IF(入力用!J67&lt;&gt;"",入力用!J67,"")</f>
        <v/>
      </c>
      <c r="J127" s="109"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09" t="str">
        <f>IF(入力用!I68&lt;&gt;"",入力用!I68,"")</f>
        <v/>
      </c>
      <c r="H128" s="109" t="str">
        <f>IF(入力用!J130&lt;&gt;"",入力用!J130,"")</f>
        <v/>
      </c>
      <c r="I128" s="109" t="str">
        <f>IF(入力用!J68&lt;&gt;"",入力用!J68,"")</f>
        <v/>
      </c>
      <c r="J128" s="109"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09" t="str">
        <f>IF(入力用!I69&lt;&gt;"",入力用!I69,"")</f>
        <v/>
      </c>
      <c r="H129" s="109" t="str">
        <f>IF(入力用!J131&lt;&gt;"",入力用!J131,"")</f>
        <v/>
      </c>
      <c r="I129" s="109" t="str">
        <f>IF(入力用!J69&lt;&gt;"",入力用!J69,"")</f>
        <v/>
      </c>
      <c r="J129" s="109"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09" t="str">
        <f>IF(入力用!I70&lt;&gt;"",入力用!I70,"")</f>
        <v/>
      </c>
      <c r="H130" s="109" t="str">
        <f>IF(入力用!J132&lt;&gt;"",入力用!J132,"")</f>
        <v/>
      </c>
      <c r="I130" s="109" t="str">
        <f>IF(入力用!J70&lt;&gt;"",入力用!J70,"")</f>
        <v/>
      </c>
      <c r="J130" s="109"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09" t="str">
        <f>IF(入力用!I71&lt;&gt;"",入力用!I71,"")</f>
        <v/>
      </c>
      <c r="H131" s="109" t="str">
        <f>IF(入力用!J133&lt;&gt;"",入力用!J133,"")</f>
        <v/>
      </c>
      <c r="I131" s="109" t="str">
        <f>IF(入力用!J71&lt;&gt;"",入力用!J71,"")</f>
        <v/>
      </c>
      <c r="J131" s="109"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09" t="str">
        <f>IF(入力用!I72&lt;&gt;"",入力用!I72,"")</f>
        <v/>
      </c>
      <c r="H132" s="109" t="str">
        <f>IF(入力用!J134&lt;&gt;"",入力用!J134,"")</f>
        <v/>
      </c>
      <c r="I132" s="109" t="str">
        <f>IF(入力用!J72&lt;&gt;"",入力用!J72,"")</f>
        <v/>
      </c>
      <c r="J132" s="109"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09" t="str">
        <f>IF(入力用!I73&lt;&gt;"",入力用!I73,"")</f>
        <v/>
      </c>
      <c r="H133" s="109" t="str">
        <f>IF(入力用!J135&lt;&gt;"",入力用!J135,"")</f>
        <v/>
      </c>
      <c r="I133" s="109" t="str">
        <f>IF(入力用!J73&lt;&gt;"",入力用!J73,"")</f>
        <v/>
      </c>
      <c r="J133" s="109"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09" t="str">
        <f>IF(入力用!I74&lt;&gt;"",入力用!I74,"")</f>
        <v/>
      </c>
      <c r="H134" s="109" t="str">
        <f>IF(入力用!J136&lt;&gt;"",入力用!J136,"")</f>
        <v/>
      </c>
      <c r="I134" s="109" t="str">
        <f>IF(入力用!J74&lt;&gt;"",入力用!J74,"")</f>
        <v/>
      </c>
      <c r="J134" s="109"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09" t="str">
        <f>IF(入力用!I75&lt;&gt;"",入力用!I75,"")</f>
        <v/>
      </c>
      <c r="H135" s="109" t="str">
        <f>IF(入力用!J137&lt;&gt;"",入力用!J137,"")</f>
        <v/>
      </c>
      <c r="I135" s="109" t="str">
        <f>IF(入力用!J75&lt;&gt;"",入力用!J75,"")</f>
        <v/>
      </c>
      <c r="J135" s="109"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09" t="str">
        <f>IF(入力用!I76&lt;&gt;"",入力用!I76,"")</f>
        <v/>
      </c>
      <c r="H136" s="109" t="str">
        <f>IF(入力用!J138&lt;&gt;"",入力用!J138,"")</f>
        <v/>
      </c>
      <c r="I136" s="109" t="str">
        <f>IF(入力用!J76&lt;&gt;"",入力用!J76,"")</f>
        <v/>
      </c>
      <c r="J136" s="109"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09" t="str">
        <f>IF(入力用!I77&lt;&gt;"",入力用!I77,"")</f>
        <v/>
      </c>
      <c r="H137" s="109" t="str">
        <f>IF(入力用!J139&lt;&gt;"",入力用!J139,"")</f>
        <v/>
      </c>
      <c r="I137" s="109" t="str">
        <f>IF(入力用!J77&lt;&gt;"",入力用!J77,"")</f>
        <v/>
      </c>
      <c r="J137" s="109"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09" t="str">
        <f>IF(入力用!I78&lt;&gt;"",入力用!I78,"")</f>
        <v/>
      </c>
      <c r="H138" s="109" t="str">
        <f>IF(入力用!J140&lt;&gt;"",入力用!J140,"")</f>
        <v/>
      </c>
      <c r="I138" s="109" t="str">
        <f>IF(入力用!J78&lt;&gt;"",入力用!J78,"")</f>
        <v/>
      </c>
      <c r="J138" s="109"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09" t="str">
        <f>IF(入力用!I79&lt;&gt;"",入力用!I79,"")</f>
        <v/>
      </c>
      <c r="H139" s="109" t="str">
        <f>IF(入力用!J141&lt;&gt;"",入力用!J141,"")</f>
        <v/>
      </c>
      <c r="I139" s="109" t="str">
        <f>IF(入力用!J79&lt;&gt;"",入力用!J79,"")</f>
        <v/>
      </c>
      <c r="J139" s="109"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0" t="s">
        <v>15</v>
      </c>
      <c r="J141" s="110"/>
      <c r="K141" s="48">
        <f>SUM(K126:K139)</f>
        <v>0</v>
      </c>
      <c r="L141" s="48">
        <f>SUM(L126:L139)</f>
        <v>0</v>
      </c>
      <c r="M141" s="49" t="s">
        <v>22</v>
      </c>
    </row>
    <row r="142" spans="2:14" ht="4.05" customHeight="1" x14ac:dyDescent="0.45"/>
  </sheetData>
  <sheetProtection sheet="1" objects="1" scenarios="1" selectLockedCells="1" selectUnlockedCells="1"/>
  <mergeCells count="211">
    <mergeCell ref="M124:M125"/>
    <mergeCell ref="N124:N125"/>
    <mergeCell ref="G126:H126"/>
    <mergeCell ref="I126:J126"/>
    <mergeCell ref="G127:H127"/>
    <mergeCell ref="I127:J127"/>
    <mergeCell ref="G128:H128"/>
    <mergeCell ref="I128:J128"/>
    <mergeCell ref="G129:H129"/>
    <mergeCell ref="I129:J129"/>
    <mergeCell ref="B94:C94"/>
    <mergeCell ref="D94:E94"/>
    <mergeCell ref="J94:L94"/>
    <mergeCell ref="B96:B97"/>
    <mergeCell ref="C96:E96"/>
    <mergeCell ref="F96:F97"/>
    <mergeCell ref="G96:H97"/>
    <mergeCell ref="I96:J97"/>
    <mergeCell ref="K96:K97"/>
    <mergeCell ref="L96:L97"/>
    <mergeCell ref="J62:L63"/>
    <mergeCell ref="J64:L64"/>
    <mergeCell ref="B66:C66"/>
    <mergeCell ref="D66:E66"/>
    <mergeCell ref="J66:L66"/>
    <mergeCell ref="B68:B69"/>
    <mergeCell ref="C68:E68"/>
    <mergeCell ref="F68:F69"/>
    <mergeCell ref="G68:H69"/>
    <mergeCell ref="I68:J69"/>
    <mergeCell ref="K68:K69"/>
    <mergeCell ref="L68:L69"/>
    <mergeCell ref="I141:J141"/>
    <mergeCell ref="G138:H138"/>
    <mergeCell ref="I138:J138"/>
    <mergeCell ref="G139:H139"/>
    <mergeCell ref="I139:J139"/>
    <mergeCell ref="G135:H135"/>
    <mergeCell ref="I135:J135"/>
    <mergeCell ref="G136:H136"/>
    <mergeCell ref="I136:J136"/>
    <mergeCell ref="G137:H137"/>
    <mergeCell ref="I137:J137"/>
    <mergeCell ref="G132:H132"/>
    <mergeCell ref="I132:J132"/>
    <mergeCell ref="G133:H133"/>
    <mergeCell ref="I133:J133"/>
    <mergeCell ref="G134:H134"/>
    <mergeCell ref="I134:J134"/>
    <mergeCell ref="G131:H131"/>
    <mergeCell ref="I131:J131"/>
    <mergeCell ref="G130:H130"/>
    <mergeCell ref="I130:J130"/>
    <mergeCell ref="G111:H111"/>
    <mergeCell ref="I111:J111"/>
    <mergeCell ref="I113:J113"/>
    <mergeCell ref="J118:L119"/>
    <mergeCell ref="J120:L120"/>
    <mergeCell ref="B122:C122"/>
    <mergeCell ref="D122:E122"/>
    <mergeCell ref="J122:L122"/>
    <mergeCell ref="B124:B125"/>
    <mergeCell ref="C124:E124"/>
    <mergeCell ref="F124:F125"/>
    <mergeCell ref="G124:H125"/>
    <mergeCell ref="I124:J125"/>
    <mergeCell ref="K124:K125"/>
    <mergeCell ref="L124:L125"/>
    <mergeCell ref="G108:H108"/>
    <mergeCell ref="I108:J108"/>
    <mergeCell ref="G109:H109"/>
    <mergeCell ref="I109:J109"/>
    <mergeCell ref="G110:H110"/>
    <mergeCell ref="I110:J110"/>
    <mergeCell ref="G105:H105"/>
    <mergeCell ref="I105:J105"/>
    <mergeCell ref="G106:H106"/>
    <mergeCell ref="I106:J106"/>
    <mergeCell ref="G107:H107"/>
    <mergeCell ref="I107:J107"/>
    <mergeCell ref="G102:H102"/>
    <mergeCell ref="I102:J102"/>
    <mergeCell ref="G103:H103"/>
    <mergeCell ref="I103:J103"/>
    <mergeCell ref="G104:H104"/>
    <mergeCell ref="I104:J104"/>
    <mergeCell ref="G99:H99"/>
    <mergeCell ref="I99:J99"/>
    <mergeCell ref="G100:H100"/>
    <mergeCell ref="I100:J100"/>
    <mergeCell ref="G101:H101"/>
    <mergeCell ref="I101:J101"/>
    <mergeCell ref="M96:M97"/>
    <mergeCell ref="N96:N97"/>
    <mergeCell ref="G98:H98"/>
    <mergeCell ref="I98:J98"/>
    <mergeCell ref="G81:H81"/>
    <mergeCell ref="I81:J81"/>
    <mergeCell ref="I83:J83"/>
    <mergeCell ref="I85:J85"/>
    <mergeCell ref="G78:H78"/>
    <mergeCell ref="I78:J78"/>
    <mergeCell ref="G79:H79"/>
    <mergeCell ref="I79:J79"/>
    <mergeCell ref="G80:H80"/>
    <mergeCell ref="I80:J80"/>
    <mergeCell ref="G82:H82"/>
    <mergeCell ref="I82:J82"/>
    <mergeCell ref="G83:H83"/>
    <mergeCell ref="J90:L91"/>
    <mergeCell ref="J92:L92"/>
    <mergeCell ref="G75:H75"/>
    <mergeCell ref="I75:J75"/>
    <mergeCell ref="G76:H76"/>
    <mergeCell ref="I76:J76"/>
    <mergeCell ref="G77:H77"/>
    <mergeCell ref="I77:J77"/>
    <mergeCell ref="G72:H72"/>
    <mergeCell ref="I72:J72"/>
    <mergeCell ref="G73:H73"/>
    <mergeCell ref="I73:J73"/>
    <mergeCell ref="G74:H74"/>
    <mergeCell ref="I74:J74"/>
    <mergeCell ref="G71:H71"/>
    <mergeCell ref="I71:J71"/>
    <mergeCell ref="M68:M69"/>
    <mergeCell ref="N68:N69"/>
    <mergeCell ref="G70:H70"/>
    <mergeCell ref="I70:J70"/>
    <mergeCell ref="B8:C8"/>
    <mergeCell ref="D8:E8"/>
    <mergeCell ref="B10:B11"/>
    <mergeCell ref="C10:E10"/>
    <mergeCell ref="F10:F11"/>
    <mergeCell ref="G17:H17"/>
    <mergeCell ref="K10:K11"/>
    <mergeCell ref="J34:L35"/>
    <mergeCell ref="J36:L36"/>
    <mergeCell ref="B38:C38"/>
    <mergeCell ref="D38:E38"/>
    <mergeCell ref="J38:L38"/>
    <mergeCell ref="B40:B41"/>
    <mergeCell ref="C40:E40"/>
    <mergeCell ref="F40:F41"/>
    <mergeCell ref="G40:H41"/>
    <mergeCell ref="I40:J41"/>
    <mergeCell ref="K40:K41"/>
    <mergeCell ref="L40:L41"/>
    <mergeCell ref="N10:N11"/>
    <mergeCell ref="G12:H12"/>
    <mergeCell ref="G13:H13"/>
    <mergeCell ref="G10:H11"/>
    <mergeCell ref="M10:M11"/>
    <mergeCell ref="G29:H29"/>
    <mergeCell ref="I10:J11"/>
    <mergeCell ref="G18:H18"/>
    <mergeCell ref="G19:H19"/>
    <mergeCell ref="G20:H20"/>
    <mergeCell ref="G21:H21"/>
    <mergeCell ref="I16:J16"/>
    <mergeCell ref="I17:J17"/>
    <mergeCell ref="I18:J18"/>
    <mergeCell ref="I19:J19"/>
    <mergeCell ref="I20:J20"/>
    <mergeCell ref="I21:J21"/>
    <mergeCell ref="G14:H14"/>
    <mergeCell ref="G15:H15"/>
    <mergeCell ref="G16:H16"/>
    <mergeCell ref="G28:H28"/>
    <mergeCell ref="M40:M41"/>
    <mergeCell ref="N40:N41"/>
    <mergeCell ref="J4:L5"/>
    <mergeCell ref="J6:L6"/>
    <mergeCell ref="J8:L8"/>
    <mergeCell ref="I27:I29"/>
    <mergeCell ref="I23:J23"/>
    <mergeCell ref="I25:J25"/>
    <mergeCell ref="I12:J12"/>
    <mergeCell ref="I15:J15"/>
    <mergeCell ref="I14:J14"/>
    <mergeCell ref="I13:J13"/>
    <mergeCell ref="L10:L11"/>
    <mergeCell ref="G42:H42"/>
    <mergeCell ref="I42:J42"/>
    <mergeCell ref="G43:H43"/>
    <mergeCell ref="I43:J43"/>
    <mergeCell ref="G44:H44"/>
    <mergeCell ref="I44:J44"/>
    <mergeCell ref="G45:H45"/>
    <mergeCell ref="I45:J45"/>
    <mergeCell ref="G54:H54"/>
    <mergeCell ref="I54:J54"/>
    <mergeCell ref="G55:H55"/>
    <mergeCell ref="I55:J55"/>
    <mergeCell ref="I57:J57"/>
    <mergeCell ref="G46:H46"/>
    <mergeCell ref="I46:J46"/>
    <mergeCell ref="G47:H47"/>
    <mergeCell ref="I47:J47"/>
    <mergeCell ref="G48:H48"/>
    <mergeCell ref="I48:J48"/>
    <mergeCell ref="G49:H49"/>
    <mergeCell ref="I49:J49"/>
    <mergeCell ref="G52:H52"/>
    <mergeCell ref="I52:J52"/>
    <mergeCell ref="G50:H50"/>
    <mergeCell ref="I50:J50"/>
    <mergeCell ref="G51:H51"/>
    <mergeCell ref="I51:J51"/>
    <mergeCell ref="G53:H53"/>
    <mergeCell ref="I53:J53"/>
  </mergeCells>
  <phoneticPr fontId="2"/>
  <conditionalFormatting sqref="B12:J21">
    <cfRule type="expression" dxfId="11" priority="9">
      <formula>$K12&lt;0</formula>
    </cfRule>
  </conditionalFormatting>
  <conditionalFormatting sqref="B42:J55">
    <cfRule type="expression" dxfId="10" priority="7">
      <formula>$K42&lt;0</formula>
    </cfRule>
  </conditionalFormatting>
  <conditionalFormatting sqref="B70:J83">
    <cfRule type="expression" dxfId="9" priority="5">
      <formula>$K70&lt;0</formula>
    </cfRule>
  </conditionalFormatting>
  <conditionalFormatting sqref="B98:J111">
    <cfRule type="expression" dxfId="8" priority="3">
      <formula>$K98&lt;0</formula>
    </cfRule>
  </conditionalFormatting>
  <conditionalFormatting sqref="B126:J139">
    <cfRule type="expression" dxfId="7"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82C9-D30B-49F3-9459-402DBED5B0DF}">
  <dimension ref="B1:N142"/>
  <sheetViews>
    <sheetView showGridLines="0" view="pageBreakPreview" zoomScaleNormal="100" zoomScaleSheetLayoutView="100" workbookViewId="0">
      <selection activeCell="J6" sqref="J6:L6"/>
    </sheetView>
  </sheetViews>
  <sheetFormatPr defaultRowHeight="18" customHeight="1" x14ac:dyDescent="0.45"/>
  <cols>
    <col min="1" max="1" width="2.19921875" style="1" customWidth="1"/>
    <col min="2" max="2" width="9.19921875" style="1" customWidth="1"/>
    <col min="3" max="3" width="7.19921875" style="1" customWidth="1"/>
    <col min="4" max="4" width="10.69921875" style="1" customWidth="1"/>
    <col min="5" max="5" width="6.69921875" style="1" customWidth="1"/>
    <col min="6" max="6" width="6.59765625" style="1" bestFit="1" customWidth="1"/>
    <col min="7" max="7" width="9.69921875" style="1" customWidth="1"/>
    <col min="8" max="8" width="13.19921875" style="1" customWidth="1"/>
    <col min="9" max="9" width="9.69921875" style="1" customWidth="1"/>
    <col min="10" max="10" width="14.19921875" style="1" customWidth="1"/>
    <col min="11" max="11" width="10.69921875" style="1" customWidth="1"/>
    <col min="12" max="12" width="9.69921875" style="1" customWidth="1"/>
    <col min="13" max="13" width="2.19921875" style="1" customWidth="1"/>
    <col min="14" max="14" width="12.69921875" style="1" customWidth="1"/>
    <col min="15" max="15" width="0.8984375" style="1" customWidth="1"/>
    <col min="16" max="16384" width="8.796875" style="1"/>
  </cols>
  <sheetData>
    <row r="1" spans="2:14" ht="4.05" customHeight="1" x14ac:dyDescent="0.45"/>
    <row r="2" spans="2:14" ht="18" customHeight="1" x14ac:dyDescent="0.45">
      <c r="H2" s="4"/>
      <c r="N2" s="7" t="s">
        <v>17</v>
      </c>
    </row>
    <row r="3" spans="2:14" ht="18" customHeight="1" x14ac:dyDescent="0.45">
      <c r="B3" s="2" t="s">
        <v>82</v>
      </c>
    </row>
    <row r="4" spans="2:14" ht="12" customHeight="1" x14ac:dyDescent="0.45">
      <c r="J4" s="111" t="str">
        <f>IF(入力用!$E$9&lt;&gt;"",入力用!$E$9,"")</f>
        <v/>
      </c>
      <c r="K4" s="111"/>
      <c r="L4" s="111"/>
    </row>
    <row r="5" spans="2:14" ht="12" customHeight="1" x14ac:dyDescent="0.45">
      <c r="H5" s="8" t="s">
        <v>13</v>
      </c>
      <c r="J5" s="111"/>
      <c r="K5" s="111"/>
      <c r="L5" s="111"/>
    </row>
    <row r="6" spans="2:14" ht="19.95" customHeight="1" x14ac:dyDescent="0.45">
      <c r="B6" s="3" t="s">
        <v>14</v>
      </c>
      <c r="H6" s="16" t="str">
        <f>IF(入力用!$E$6&lt;&gt;"",入力用!$E$6,"")</f>
        <v/>
      </c>
      <c r="J6" s="112" t="str">
        <f>IF(入力用!$E$8&lt;&gt;"",入力用!$E$8,"")</f>
        <v/>
      </c>
      <c r="K6" s="112"/>
      <c r="L6" s="112"/>
    </row>
    <row r="7" spans="2:14" ht="4.05" customHeight="1" x14ac:dyDescent="0.45"/>
    <row r="8" spans="2:14" ht="19.95" customHeight="1" x14ac:dyDescent="0.45">
      <c r="B8" s="116" t="s">
        <v>11</v>
      </c>
      <c r="C8" s="117"/>
      <c r="D8" s="118">
        <f>K25+L25</f>
        <v>0</v>
      </c>
      <c r="E8" s="119"/>
      <c r="G8" s="8" t="s">
        <v>12</v>
      </c>
      <c r="H8" s="37" t="str">
        <f>IF(入力用!$E$4&lt;&gt;"",入力用!$E$4,"")</f>
        <v/>
      </c>
      <c r="J8" s="113" t="str">
        <f>IF(入力用!$E$7&lt;&gt;"",入力用!$E$7,"")</f>
        <v/>
      </c>
      <c r="K8" s="113"/>
      <c r="L8" s="113"/>
    </row>
    <row r="9" spans="2:14" ht="4.05" customHeight="1" x14ac:dyDescent="0.45"/>
    <row r="10" spans="2:14" ht="10.050000000000001" customHeight="1" x14ac:dyDescent="0.45">
      <c r="B10" s="110" t="s">
        <v>0</v>
      </c>
      <c r="C10" s="120" t="s">
        <v>1</v>
      </c>
      <c r="D10" s="120"/>
      <c r="E10" s="120"/>
      <c r="F10" s="121" t="s">
        <v>4</v>
      </c>
      <c r="G10" s="110" t="s">
        <v>5</v>
      </c>
      <c r="H10" s="110"/>
      <c r="I10" s="110" t="s">
        <v>6</v>
      </c>
      <c r="J10" s="110"/>
      <c r="K10" s="110" t="s">
        <v>7</v>
      </c>
      <c r="L10" s="110" t="s">
        <v>8</v>
      </c>
      <c r="M10" s="114" t="s">
        <v>21</v>
      </c>
      <c r="N10" s="110" t="s">
        <v>9</v>
      </c>
    </row>
    <row r="11" spans="2:14" ht="10.050000000000001" customHeight="1" x14ac:dyDescent="0.45">
      <c r="B11" s="110"/>
      <c r="C11" s="9" t="s">
        <v>2</v>
      </c>
      <c r="D11" s="9" t="s">
        <v>3</v>
      </c>
      <c r="E11" s="9" t="s">
        <v>10</v>
      </c>
      <c r="F11" s="121"/>
      <c r="G11" s="110"/>
      <c r="H11" s="110"/>
      <c r="I11" s="110"/>
      <c r="J11" s="110"/>
      <c r="K11" s="110"/>
      <c r="L11" s="110"/>
      <c r="M11" s="114"/>
      <c r="N11" s="110"/>
    </row>
    <row r="12" spans="2:14" ht="25.05" customHeight="1" x14ac:dyDescent="0.45">
      <c r="B12" s="39" t="str">
        <f>IF(入力用!D14&lt;&gt;"",入力用!D14,"")</f>
        <v/>
      </c>
      <c r="C12" s="40" t="str">
        <f>IF(入力用!E14&lt;&gt;"",入力用!E14,"")</f>
        <v/>
      </c>
      <c r="D12" s="41" t="str">
        <f>IF(入力用!F14&lt;&gt;"",入力用!F14,"")</f>
        <v/>
      </c>
      <c r="E12" s="42" t="str">
        <f>IF(入力用!G14&lt;&gt;"",入力用!G14,"")</f>
        <v/>
      </c>
      <c r="F12" s="43" t="str">
        <f>IF(入力用!H14&lt;&gt;"",入力用!H14,"")</f>
        <v/>
      </c>
      <c r="G12" s="109" t="str">
        <f>IF(入力用!I14&lt;&gt;"",入力用!I14,"")</f>
        <v/>
      </c>
      <c r="H12" s="109" t="str">
        <f>IF(入力用!J14&lt;&gt;"",入力用!J14,"")</f>
        <v/>
      </c>
      <c r="I12" s="109" t="str">
        <f>IF(入力用!J14&lt;&gt;"",入力用!J14,"")</f>
        <v/>
      </c>
      <c r="J12" s="109" t="str">
        <f>IF(入力用!L14&lt;&gt;"",入力用!L14,"")</f>
        <v/>
      </c>
      <c r="K12" s="44" t="str">
        <f>IF(入力用!K14&lt;&gt;"",入力用!K14,"")</f>
        <v/>
      </c>
      <c r="L12" s="44" t="str">
        <f>IF(入力用!L14&lt;&gt;"",入力用!L14,"")</f>
        <v/>
      </c>
      <c r="M12" s="45" t="str">
        <f>IF(入力用!M14="8%","*","")</f>
        <v/>
      </c>
      <c r="N12" s="46" t="str">
        <f>IF(入力用!O14&lt;&gt;"",入力用!O14,"")</f>
        <v/>
      </c>
    </row>
    <row r="13" spans="2:14" ht="25.05" customHeight="1" x14ac:dyDescent="0.45">
      <c r="B13" s="39" t="str">
        <f>IF(入力用!D15&lt;&gt;"",入力用!D15,"")</f>
        <v/>
      </c>
      <c r="C13" s="40" t="str">
        <f>IF(入力用!E15&lt;&gt;"",入力用!E15,"")</f>
        <v/>
      </c>
      <c r="D13" s="41" t="str">
        <f>IF(入力用!F15&lt;&gt;"",入力用!F15,"")</f>
        <v/>
      </c>
      <c r="E13" s="42" t="str">
        <f>IF(入力用!G15&lt;&gt;"",入力用!G15,"")</f>
        <v/>
      </c>
      <c r="F13" s="43" t="str">
        <f>IF(入力用!H15&lt;&gt;"",入力用!H15,"")</f>
        <v/>
      </c>
      <c r="G13" s="109" t="str">
        <f>IF(入力用!I15&lt;&gt;"",入力用!I15,"")</f>
        <v/>
      </c>
      <c r="H13" s="109" t="str">
        <f>IF(入力用!J15&lt;&gt;"",入力用!J15,"")</f>
        <v/>
      </c>
      <c r="I13" s="109" t="str">
        <f>IF(入力用!J15&lt;&gt;"",入力用!J15,"")</f>
        <v/>
      </c>
      <c r="J13" s="109" t="str">
        <f>IF(入力用!L15&lt;&gt;"",入力用!L15,"")</f>
        <v/>
      </c>
      <c r="K13" s="44" t="str">
        <f>IF(入力用!K15&lt;&gt;"",入力用!K15,"")</f>
        <v/>
      </c>
      <c r="L13" s="44" t="str">
        <f>IF(入力用!L15&lt;&gt;"",入力用!L15,"")</f>
        <v/>
      </c>
      <c r="M13" s="45" t="str">
        <f>IF(入力用!M15="8%","*","")</f>
        <v/>
      </c>
      <c r="N13" s="47"/>
    </row>
    <row r="14" spans="2:14" ht="25.05" customHeight="1" x14ac:dyDescent="0.45">
      <c r="B14" s="39" t="str">
        <f>IF(入力用!D16&lt;&gt;"",入力用!D16,"")</f>
        <v/>
      </c>
      <c r="C14" s="40" t="str">
        <f>IF(入力用!E16&lt;&gt;"",入力用!E16,"")</f>
        <v/>
      </c>
      <c r="D14" s="41" t="str">
        <f>IF(入力用!F16&lt;&gt;"",入力用!F16,"")</f>
        <v/>
      </c>
      <c r="E14" s="42" t="str">
        <f>IF(入力用!G16&lt;&gt;"",入力用!G16,"")</f>
        <v/>
      </c>
      <c r="F14" s="43" t="str">
        <f>IF(入力用!H16&lt;&gt;"",入力用!H16,"")</f>
        <v/>
      </c>
      <c r="G14" s="109" t="str">
        <f>IF(入力用!I16&lt;&gt;"",入力用!I16,"")</f>
        <v/>
      </c>
      <c r="H14" s="109" t="str">
        <f>IF(入力用!J16&lt;&gt;"",入力用!J16,"")</f>
        <v/>
      </c>
      <c r="I14" s="109" t="str">
        <f>IF(入力用!J16&lt;&gt;"",入力用!J16,"")</f>
        <v/>
      </c>
      <c r="J14" s="109" t="str">
        <f>IF(入力用!L16&lt;&gt;"",入力用!L16,"")</f>
        <v/>
      </c>
      <c r="K14" s="44" t="str">
        <f>IF(入力用!K16&lt;&gt;"",入力用!K16,"")</f>
        <v/>
      </c>
      <c r="L14" s="44" t="str">
        <f>IF(入力用!L16&lt;&gt;"",入力用!L16,"")</f>
        <v/>
      </c>
      <c r="M14" s="45" t="str">
        <f>IF(入力用!M16="8%","*","")</f>
        <v/>
      </c>
      <c r="N14" s="47"/>
    </row>
    <row r="15" spans="2:14" ht="25.05" customHeight="1" x14ac:dyDescent="0.45">
      <c r="B15" s="39" t="str">
        <f>IF(入力用!D17&lt;&gt;"",入力用!D17,"")</f>
        <v/>
      </c>
      <c r="C15" s="40" t="str">
        <f>IF(入力用!E17&lt;&gt;"",入力用!E17,"")</f>
        <v/>
      </c>
      <c r="D15" s="41" t="str">
        <f>IF(入力用!F17&lt;&gt;"",入力用!F17,"")</f>
        <v/>
      </c>
      <c r="E15" s="42" t="str">
        <f>IF(入力用!G17&lt;&gt;"",入力用!G17,"")</f>
        <v/>
      </c>
      <c r="F15" s="43" t="str">
        <f>IF(入力用!H17&lt;&gt;"",入力用!H17,"")</f>
        <v/>
      </c>
      <c r="G15" s="109" t="str">
        <f>IF(入力用!I17&lt;&gt;"",入力用!I17,"")</f>
        <v/>
      </c>
      <c r="H15" s="109" t="str">
        <f>IF(入力用!J17&lt;&gt;"",入力用!J17,"")</f>
        <v/>
      </c>
      <c r="I15" s="109" t="str">
        <f>IF(入力用!J17&lt;&gt;"",入力用!J17,"")</f>
        <v/>
      </c>
      <c r="J15" s="109" t="str">
        <f>IF(入力用!L17&lt;&gt;"",入力用!L17,"")</f>
        <v/>
      </c>
      <c r="K15" s="44" t="str">
        <f>IF(入力用!K17&lt;&gt;"",入力用!K17,"")</f>
        <v/>
      </c>
      <c r="L15" s="44" t="str">
        <f>IF(入力用!L17&lt;&gt;"",入力用!L17,"")</f>
        <v/>
      </c>
      <c r="M15" s="45" t="str">
        <f>IF(入力用!M17="8%","*","")</f>
        <v/>
      </c>
      <c r="N15" s="47"/>
    </row>
    <row r="16" spans="2:14" ht="25.05" customHeight="1" x14ac:dyDescent="0.45">
      <c r="B16" s="39" t="str">
        <f>IF(入力用!D18&lt;&gt;"",入力用!D18,"")</f>
        <v/>
      </c>
      <c r="C16" s="40" t="str">
        <f>IF(入力用!E18&lt;&gt;"",入力用!E18,"")</f>
        <v/>
      </c>
      <c r="D16" s="41" t="str">
        <f>IF(入力用!F18&lt;&gt;"",入力用!F18,"")</f>
        <v/>
      </c>
      <c r="E16" s="42" t="str">
        <f>IF(入力用!G18&lt;&gt;"",入力用!G18,"")</f>
        <v/>
      </c>
      <c r="F16" s="43" t="str">
        <f>IF(入力用!H18&lt;&gt;"",入力用!H18,"")</f>
        <v/>
      </c>
      <c r="G16" s="109" t="str">
        <f>IF(入力用!I18&lt;&gt;"",入力用!I18,"")</f>
        <v/>
      </c>
      <c r="H16" s="109" t="str">
        <f>IF(入力用!J18&lt;&gt;"",入力用!J18,"")</f>
        <v/>
      </c>
      <c r="I16" s="109" t="str">
        <f>IF(入力用!J18&lt;&gt;"",入力用!J18,"")</f>
        <v/>
      </c>
      <c r="J16" s="109" t="str">
        <f>IF(入力用!L18&lt;&gt;"",入力用!L18,"")</f>
        <v/>
      </c>
      <c r="K16" s="44" t="str">
        <f>IF(入力用!K18&lt;&gt;"",入力用!K18,"")</f>
        <v/>
      </c>
      <c r="L16" s="44" t="str">
        <f>IF(入力用!L18&lt;&gt;"",入力用!L18,"")</f>
        <v/>
      </c>
      <c r="M16" s="45" t="str">
        <f>IF(入力用!M18="8%","*","")</f>
        <v/>
      </c>
      <c r="N16" s="47"/>
    </row>
    <row r="17" spans="2:14" ht="25.05" customHeight="1" x14ac:dyDescent="0.45">
      <c r="B17" s="39" t="str">
        <f>IF(入力用!D19&lt;&gt;"",入力用!D19,"")</f>
        <v/>
      </c>
      <c r="C17" s="40" t="str">
        <f>IF(入力用!E19&lt;&gt;"",入力用!E19,"")</f>
        <v/>
      </c>
      <c r="D17" s="41" t="str">
        <f>IF(入力用!F19&lt;&gt;"",入力用!F19,"")</f>
        <v/>
      </c>
      <c r="E17" s="42" t="str">
        <f>IF(入力用!G19&lt;&gt;"",入力用!G19,"")</f>
        <v/>
      </c>
      <c r="F17" s="43" t="str">
        <f>IF(入力用!H19&lt;&gt;"",入力用!H19,"")</f>
        <v/>
      </c>
      <c r="G17" s="109" t="str">
        <f>IF(入力用!I19&lt;&gt;"",入力用!I19,"")</f>
        <v/>
      </c>
      <c r="H17" s="109" t="str">
        <f>IF(入力用!J19&lt;&gt;"",入力用!J19,"")</f>
        <v/>
      </c>
      <c r="I17" s="109" t="str">
        <f>IF(入力用!J19&lt;&gt;"",入力用!J19,"")</f>
        <v/>
      </c>
      <c r="J17" s="109" t="str">
        <f>IF(入力用!L19&lt;&gt;"",入力用!L19,"")</f>
        <v/>
      </c>
      <c r="K17" s="44" t="str">
        <f>IF(入力用!K19&lt;&gt;"",入力用!K19,"")</f>
        <v/>
      </c>
      <c r="L17" s="44" t="str">
        <f>IF(入力用!L19&lt;&gt;"",入力用!L19,"")</f>
        <v/>
      </c>
      <c r="M17" s="45" t="str">
        <f>IF(入力用!M19="8%","*","")</f>
        <v/>
      </c>
      <c r="N17" s="47"/>
    </row>
    <row r="18" spans="2:14" ht="25.05" customHeight="1" x14ac:dyDescent="0.45">
      <c r="B18" s="39" t="str">
        <f>IF(入力用!D20&lt;&gt;"",入力用!D20,"")</f>
        <v/>
      </c>
      <c r="C18" s="40" t="str">
        <f>IF(入力用!E20&lt;&gt;"",入力用!E20,"")</f>
        <v/>
      </c>
      <c r="D18" s="41" t="str">
        <f>IF(入力用!F20&lt;&gt;"",入力用!F20,"")</f>
        <v/>
      </c>
      <c r="E18" s="42" t="str">
        <f>IF(入力用!G20&lt;&gt;"",入力用!G20,"")</f>
        <v/>
      </c>
      <c r="F18" s="43" t="str">
        <f>IF(入力用!H20&lt;&gt;"",入力用!H20,"")</f>
        <v/>
      </c>
      <c r="G18" s="109" t="str">
        <f>IF(入力用!I20&lt;&gt;"",入力用!I20,"")</f>
        <v/>
      </c>
      <c r="H18" s="109" t="str">
        <f>IF(入力用!J20&lt;&gt;"",入力用!J20,"")</f>
        <v/>
      </c>
      <c r="I18" s="109" t="str">
        <f>IF(入力用!J20&lt;&gt;"",入力用!J20,"")</f>
        <v/>
      </c>
      <c r="J18" s="109" t="str">
        <f>IF(入力用!L20&lt;&gt;"",入力用!L20,"")</f>
        <v/>
      </c>
      <c r="K18" s="44" t="str">
        <f>IF(入力用!K20&lt;&gt;"",入力用!K20,"")</f>
        <v/>
      </c>
      <c r="L18" s="44" t="str">
        <f>IF(入力用!L20&lt;&gt;"",入力用!L20,"")</f>
        <v/>
      </c>
      <c r="M18" s="45" t="str">
        <f>IF(入力用!M20="8%","*","")</f>
        <v/>
      </c>
      <c r="N18" s="47"/>
    </row>
    <row r="19" spans="2:14" ht="25.05" customHeight="1" x14ac:dyDescent="0.45">
      <c r="B19" s="39" t="str">
        <f>IF(入力用!D21&lt;&gt;"",入力用!D21,"")</f>
        <v/>
      </c>
      <c r="C19" s="40" t="str">
        <f>IF(入力用!E21&lt;&gt;"",入力用!E21,"")</f>
        <v/>
      </c>
      <c r="D19" s="41" t="str">
        <f>IF(入力用!F21&lt;&gt;"",入力用!F21,"")</f>
        <v/>
      </c>
      <c r="E19" s="42" t="str">
        <f>IF(入力用!G21&lt;&gt;"",入力用!G21,"")</f>
        <v/>
      </c>
      <c r="F19" s="43" t="str">
        <f>IF(入力用!H21&lt;&gt;"",入力用!H21,"")</f>
        <v/>
      </c>
      <c r="G19" s="109" t="str">
        <f>IF(入力用!I21&lt;&gt;"",入力用!I21,"")</f>
        <v/>
      </c>
      <c r="H19" s="109" t="str">
        <f>IF(入力用!J21&lt;&gt;"",入力用!J21,"")</f>
        <v/>
      </c>
      <c r="I19" s="109" t="str">
        <f>IF(入力用!J21&lt;&gt;"",入力用!J21,"")</f>
        <v/>
      </c>
      <c r="J19" s="109" t="str">
        <f>IF(入力用!L21&lt;&gt;"",入力用!L21,"")</f>
        <v/>
      </c>
      <c r="K19" s="44" t="str">
        <f>IF(入力用!K21&lt;&gt;"",入力用!K21,"")</f>
        <v/>
      </c>
      <c r="L19" s="44" t="str">
        <f>IF(入力用!L21&lt;&gt;"",入力用!L21,"")</f>
        <v/>
      </c>
      <c r="M19" s="45" t="str">
        <f>IF(入力用!M21="8%","*","")</f>
        <v/>
      </c>
      <c r="N19" s="47"/>
    </row>
    <row r="20" spans="2:14" ht="25.05" customHeight="1" x14ac:dyDescent="0.45">
      <c r="B20" s="39" t="str">
        <f>IF(入力用!D22&lt;&gt;"",入力用!D22,"")</f>
        <v/>
      </c>
      <c r="C20" s="40" t="str">
        <f>IF(入力用!E22&lt;&gt;"",入力用!E22,"")</f>
        <v/>
      </c>
      <c r="D20" s="41" t="str">
        <f>IF(入力用!F22&lt;&gt;"",入力用!F22,"")</f>
        <v/>
      </c>
      <c r="E20" s="42" t="str">
        <f>IF(入力用!G22&lt;&gt;"",入力用!G22,"")</f>
        <v/>
      </c>
      <c r="F20" s="43" t="str">
        <f>IF(入力用!H22&lt;&gt;"",入力用!H22,"")</f>
        <v/>
      </c>
      <c r="G20" s="109" t="str">
        <f>IF(入力用!I22&lt;&gt;"",入力用!I22,"")</f>
        <v/>
      </c>
      <c r="H20" s="109" t="str">
        <f>IF(入力用!J22&lt;&gt;"",入力用!J22,"")</f>
        <v/>
      </c>
      <c r="I20" s="109" t="str">
        <f>IF(入力用!J22&lt;&gt;"",入力用!J22,"")</f>
        <v/>
      </c>
      <c r="J20" s="109" t="str">
        <f>IF(入力用!L22&lt;&gt;"",入力用!L22,"")</f>
        <v/>
      </c>
      <c r="K20" s="44" t="str">
        <f>IF(入力用!K22&lt;&gt;"",入力用!K22,"")</f>
        <v/>
      </c>
      <c r="L20" s="44" t="str">
        <f>IF(入力用!L22&lt;&gt;"",入力用!L22,"")</f>
        <v/>
      </c>
      <c r="M20" s="45" t="str">
        <f>IF(入力用!M22="8%","*","")</f>
        <v/>
      </c>
      <c r="N20" s="47"/>
    </row>
    <row r="21" spans="2:14" ht="25.05" customHeight="1" x14ac:dyDescent="0.45">
      <c r="B21" s="39" t="str">
        <f>IF(入力用!D23&lt;&gt;"",入力用!D23,"")</f>
        <v/>
      </c>
      <c r="C21" s="40" t="str">
        <f>IF(入力用!E23&lt;&gt;"",入力用!E23,"")</f>
        <v/>
      </c>
      <c r="D21" s="41" t="str">
        <f>IF(入力用!F23&lt;&gt;"",入力用!F23,"")</f>
        <v/>
      </c>
      <c r="E21" s="42" t="str">
        <f>IF(入力用!G23&lt;&gt;"",入力用!G23,"")</f>
        <v/>
      </c>
      <c r="F21" s="43" t="str">
        <f>IF(入力用!H23&lt;&gt;"",入力用!H23,"")</f>
        <v/>
      </c>
      <c r="G21" s="109" t="str">
        <f>IF(入力用!I23&lt;&gt;"",入力用!I23,"")</f>
        <v/>
      </c>
      <c r="H21" s="109" t="str">
        <f>IF(入力用!J23&lt;&gt;"",入力用!J23,"")</f>
        <v/>
      </c>
      <c r="I21" s="109" t="str">
        <f>IF(入力用!J23&lt;&gt;"",入力用!J23,"")</f>
        <v/>
      </c>
      <c r="J21" s="109" t="str">
        <f>IF(入力用!L23&lt;&gt;"",入力用!L23,"")</f>
        <v/>
      </c>
      <c r="K21" s="44" t="str">
        <f>IF(入力用!K23&lt;&gt;"",入力用!K23,"")</f>
        <v/>
      </c>
      <c r="L21" s="44" t="str">
        <f>IF(入力用!L23&lt;&gt;"",入力用!L23,"")</f>
        <v/>
      </c>
      <c r="M21" s="45" t="str">
        <f>IF(入力用!M23="8%","*","")</f>
        <v/>
      </c>
      <c r="N21" s="47"/>
    </row>
    <row r="22" spans="2:14" ht="4.05" customHeight="1" x14ac:dyDescent="0.45"/>
    <row r="23" spans="2:14" ht="19.95" customHeight="1" x14ac:dyDescent="0.45">
      <c r="C23" s="5"/>
      <c r="D23" s="5"/>
      <c r="E23" s="5"/>
      <c r="F23" s="5"/>
      <c r="G23" s="5"/>
      <c r="I23" s="110" t="s">
        <v>15</v>
      </c>
      <c r="J23" s="110"/>
      <c r="K23" s="48">
        <f>SUM(K12:K21)</f>
        <v>0</v>
      </c>
      <c r="L23" s="48">
        <f>SUM(L12:L21)</f>
        <v>0</v>
      </c>
      <c r="M23" s="49" t="s">
        <v>22</v>
      </c>
    </row>
    <row r="24" spans="2:14" ht="4.05" customHeight="1" x14ac:dyDescent="0.45">
      <c r="B24" s="5"/>
      <c r="C24" s="5"/>
      <c r="D24" s="5"/>
      <c r="E24" s="5"/>
      <c r="F24" s="5"/>
      <c r="G24" s="5"/>
    </row>
    <row r="25" spans="2:14" ht="19.95" customHeight="1" x14ac:dyDescent="0.45">
      <c r="B25" s="5"/>
      <c r="C25" s="5"/>
      <c r="D25" s="5"/>
      <c r="E25" s="5"/>
      <c r="F25" s="5"/>
      <c r="G25" s="50"/>
      <c r="H25" s="50"/>
      <c r="I25" s="110" t="s">
        <v>16</v>
      </c>
      <c r="J25" s="110"/>
      <c r="K25" s="48">
        <f>入力用!K8</f>
        <v>0</v>
      </c>
      <c r="L25" s="48">
        <f>入力用!L8</f>
        <v>0</v>
      </c>
    </row>
    <row r="26" spans="2:14" ht="4.05" customHeight="1" x14ac:dyDescent="0.45"/>
    <row r="27" spans="2:14" ht="19.95" customHeight="1" x14ac:dyDescent="0.45">
      <c r="I27" s="110" t="s">
        <v>20</v>
      </c>
      <c r="J27" s="38" t="s">
        <v>18</v>
      </c>
      <c r="K27" s="48">
        <f>SUMIF(入力用!M14:'入力用'!M68,"=10%",入力用!K14:'入力用'!K68)</f>
        <v>0</v>
      </c>
      <c r="L27" s="48">
        <f>SUMIF(入力用!M14:'入力用'!M68,"=10%",入力用!L14:'入力用'!L68)</f>
        <v>0</v>
      </c>
    </row>
    <row r="28" spans="2:14" ht="19.95" customHeight="1" x14ac:dyDescent="0.15">
      <c r="G28" s="115"/>
      <c r="H28" s="115"/>
      <c r="I28" s="110"/>
      <c r="J28" s="38" t="s">
        <v>19</v>
      </c>
      <c r="K28" s="48">
        <f>SUMIF(入力用!M13:'入力用'!M67,"=8%",入力用!K13:'入力用'!K67)</f>
        <v>0</v>
      </c>
      <c r="L28" s="48">
        <f>SUMIF(入力用!M13:'入力用'!M67,"=8%",入力用!L13:'入力用'!L67)</f>
        <v>0</v>
      </c>
      <c r="N28" s="6"/>
    </row>
    <row r="29" spans="2:14" ht="19.95" customHeight="1" x14ac:dyDescent="0.15">
      <c r="G29" s="115"/>
      <c r="H29" s="115"/>
      <c r="I29" s="110"/>
      <c r="J29" s="38" t="s">
        <v>75</v>
      </c>
      <c r="K29" s="48">
        <f>SUMIF(入力用!M14:'入力用'!M68,"その他（非課税、不課税等）",入力用!K14:'入力用'!K68)</f>
        <v>0</v>
      </c>
      <c r="L29" s="48">
        <f>SUMIF(入力用!M14:'入力用'!M68,"その他（非課税、不課税等）",入力用!L14:'入力用'!L68)</f>
        <v>0</v>
      </c>
      <c r="N29" s="91" t="s">
        <v>87</v>
      </c>
    </row>
    <row r="30" spans="2:14" ht="3.6" customHeight="1" x14ac:dyDescent="0.45"/>
    <row r="31" spans="2:14" ht="4.05" customHeight="1" x14ac:dyDescent="0.45"/>
    <row r="32" spans="2:14" ht="18" customHeight="1" x14ac:dyDescent="0.45">
      <c r="H32" s="4"/>
      <c r="N32" s="7" t="s">
        <v>42</v>
      </c>
    </row>
    <row r="33" spans="2:14" ht="18" customHeight="1" x14ac:dyDescent="0.45">
      <c r="B33" s="2" t="s">
        <v>82</v>
      </c>
    </row>
    <row r="34" spans="2:14" ht="12" customHeight="1" x14ac:dyDescent="0.45">
      <c r="J34" s="111" t="str">
        <f>IF(入力用!$E$9&lt;&gt;"",入力用!$E$9,"")</f>
        <v/>
      </c>
      <c r="K34" s="111"/>
      <c r="L34" s="111"/>
    </row>
    <row r="35" spans="2:14" ht="12" customHeight="1" x14ac:dyDescent="0.45">
      <c r="H35" s="8" t="s">
        <v>13</v>
      </c>
      <c r="J35" s="111"/>
      <c r="K35" s="111"/>
      <c r="L35" s="111"/>
    </row>
    <row r="36" spans="2:14" ht="19.95" customHeight="1" x14ac:dyDescent="0.45">
      <c r="B36" s="3" t="s">
        <v>14</v>
      </c>
      <c r="H36" s="16" t="str">
        <f>IF(入力用!$E$6&lt;&gt;"",入力用!$E$6,"")</f>
        <v/>
      </c>
      <c r="J36" s="112" t="str">
        <f>IF(入力用!$E$8&lt;&gt;"",入力用!$E$8,"")</f>
        <v/>
      </c>
      <c r="K36" s="112"/>
      <c r="L36" s="112"/>
    </row>
    <row r="37" spans="2:14" ht="4.05" customHeight="1" x14ac:dyDescent="0.45"/>
    <row r="38" spans="2:14" ht="19.95" customHeight="1" x14ac:dyDescent="0.45">
      <c r="B38" s="116"/>
      <c r="C38" s="117"/>
      <c r="D38" s="118"/>
      <c r="E38" s="119"/>
      <c r="G38" s="8" t="s">
        <v>12</v>
      </c>
      <c r="H38" s="37" t="str">
        <f>IF(入力用!$E$4&lt;&gt;"",入力用!$E$4,"")</f>
        <v/>
      </c>
      <c r="J38" s="113" t="str">
        <f>IF(入力用!$E$7&lt;&gt;"",入力用!$E$7,"")</f>
        <v/>
      </c>
      <c r="K38" s="113"/>
      <c r="L38" s="113"/>
    </row>
    <row r="39" spans="2:14" ht="4.05" customHeight="1" x14ac:dyDescent="0.45"/>
    <row r="40" spans="2:14" ht="10.050000000000001" customHeight="1" x14ac:dyDescent="0.45">
      <c r="B40" s="110" t="s">
        <v>0</v>
      </c>
      <c r="C40" s="120" t="s">
        <v>1</v>
      </c>
      <c r="D40" s="120"/>
      <c r="E40" s="120"/>
      <c r="F40" s="121" t="s">
        <v>4</v>
      </c>
      <c r="G40" s="110" t="s">
        <v>5</v>
      </c>
      <c r="H40" s="110"/>
      <c r="I40" s="110" t="s">
        <v>6</v>
      </c>
      <c r="J40" s="110"/>
      <c r="K40" s="110" t="s">
        <v>7</v>
      </c>
      <c r="L40" s="110" t="s">
        <v>8</v>
      </c>
      <c r="M40" s="114" t="s">
        <v>21</v>
      </c>
      <c r="N40" s="110" t="s">
        <v>9</v>
      </c>
    </row>
    <row r="41" spans="2:14" ht="10.050000000000001" customHeight="1" x14ac:dyDescent="0.45">
      <c r="B41" s="110"/>
      <c r="C41" s="9" t="s">
        <v>2</v>
      </c>
      <c r="D41" s="9" t="s">
        <v>3</v>
      </c>
      <c r="E41" s="9" t="s">
        <v>10</v>
      </c>
      <c r="F41" s="121"/>
      <c r="G41" s="110"/>
      <c r="H41" s="110"/>
      <c r="I41" s="110"/>
      <c r="J41" s="110"/>
      <c r="K41" s="110"/>
      <c r="L41" s="110"/>
      <c r="M41" s="114"/>
      <c r="N41" s="110"/>
    </row>
    <row r="42" spans="2:14" ht="25.05" customHeight="1" x14ac:dyDescent="0.45">
      <c r="B42" s="39" t="str">
        <f>IF(入力用!D24&lt;&gt;"",入力用!D24,"")</f>
        <v/>
      </c>
      <c r="C42" s="40" t="str">
        <f>IF(入力用!E24&lt;&gt;"",入力用!E24,"")</f>
        <v/>
      </c>
      <c r="D42" s="41" t="str">
        <f>IF(入力用!F24&lt;&gt;"",入力用!F24,"")</f>
        <v/>
      </c>
      <c r="E42" s="42" t="str">
        <f>IF(入力用!G24&lt;&gt;"",入力用!G24,"")</f>
        <v/>
      </c>
      <c r="F42" s="79" t="str">
        <f>IF(入力用!H24&lt;&gt;"",入力用!H24,"")</f>
        <v/>
      </c>
      <c r="G42" s="109" t="str">
        <f>IF(入力用!I24&lt;&gt;"",入力用!I24,"")</f>
        <v/>
      </c>
      <c r="H42" s="109" t="str">
        <f>IF(入力用!J44&lt;&gt;"",入力用!J44,"")</f>
        <v/>
      </c>
      <c r="I42" s="109" t="str">
        <f>IF(入力用!J24&lt;&gt;"",入力用!J24,"")</f>
        <v/>
      </c>
      <c r="J42" s="109" t="str">
        <f>IF(入力用!L44&lt;&gt;"",入力用!L44,"")</f>
        <v/>
      </c>
      <c r="K42" s="44" t="str">
        <f>IF(入力用!K24&lt;&gt;"",入力用!K24,"")</f>
        <v/>
      </c>
      <c r="L42" s="44" t="str">
        <f>IF(入力用!L24&lt;&gt;"",入力用!L24,"")</f>
        <v/>
      </c>
      <c r="M42" s="45" t="str">
        <f>IF(入力用!M24="8%","*","")</f>
        <v/>
      </c>
      <c r="N42" s="46" t="str">
        <f>IF(入力用!O24&lt;&gt;"",入力用!O24,"")</f>
        <v/>
      </c>
    </row>
    <row r="43" spans="2:14" ht="25.05" customHeight="1" x14ac:dyDescent="0.45">
      <c r="B43" s="39" t="str">
        <f>IF(入力用!D25&lt;&gt;"",入力用!D25,"")</f>
        <v/>
      </c>
      <c r="C43" s="40" t="str">
        <f>IF(入力用!E25&lt;&gt;"",入力用!E25,"")</f>
        <v/>
      </c>
      <c r="D43" s="41" t="str">
        <f>IF(入力用!F25&lt;&gt;"",入力用!F25,"")</f>
        <v/>
      </c>
      <c r="E43" s="42" t="str">
        <f>IF(入力用!G25&lt;&gt;"",入力用!G25,"")</f>
        <v/>
      </c>
      <c r="F43" s="79" t="str">
        <f>IF(入力用!H25&lt;&gt;"",入力用!H25,"")</f>
        <v/>
      </c>
      <c r="G43" s="109" t="str">
        <f>IF(入力用!I25&lt;&gt;"",入力用!I25,"")</f>
        <v/>
      </c>
      <c r="H43" s="109" t="str">
        <f>IF(入力用!J45&lt;&gt;"",入力用!J45,"")</f>
        <v/>
      </c>
      <c r="I43" s="109" t="str">
        <f>IF(入力用!J25&lt;&gt;"",入力用!J25,"")</f>
        <v/>
      </c>
      <c r="J43" s="109" t="str">
        <f>IF(入力用!L45&lt;&gt;"",入力用!L45,"")</f>
        <v/>
      </c>
      <c r="K43" s="44" t="str">
        <f>IF(入力用!K25&lt;&gt;"",入力用!K25,"")</f>
        <v/>
      </c>
      <c r="L43" s="44" t="str">
        <f>IF(入力用!L25&lt;&gt;"",入力用!L25,"")</f>
        <v/>
      </c>
      <c r="M43" s="45" t="str">
        <f>IF(入力用!M25="8%","*","")</f>
        <v/>
      </c>
      <c r="N43" s="46" t="str">
        <f>IF(入力用!O25&lt;&gt;"",入力用!O25,"")</f>
        <v/>
      </c>
    </row>
    <row r="44" spans="2:14" ht="25.05" customHeight="1" x14ac:dyDescent="0.45">
      <c r="B44" s="39" t="str">
        <f>IF(入力用!D26&lt;&gt;"",入力用!D26,"")</f>
        <v/>
      </c>
      <c r="C44" s="40" t="str">
        <f>IF(入力用!E26&lt;&gt;"",入力用!E26,"")</f>
        <v/>
      </c>
      <c r="D44" s="41" t="str">
        <f>IF(入力用!F26&lt;&gt;"",入力用!F26,"")</f>
        <v/>
      </c>
      <c r="E44" s="42" t="str">
        <f>IF(入力用!G26&lt;&gt;"",入力用!G26,"")</f>
        <v/>
      </c>
      <c r="F44" s="79" t="str">
        <f>IF(入力用!H26&lt;&gt;"",入力用!H26,"")</f>
        <v/>
      </c>
      <c r="G44" s="109" t="str">
        <f>IF(入力用!I26&lt;&gt;"",入力用!I26,"")</f>
        <v/>
      </c>
      <c r="H44" s="109" t="str">
        <f>IF(入力用!J46&lt;&gt;"",入力用!J46,"")</f>
        <v/>
      </c>
      <c r="I44" s="109" t="str">
        <f>IF(入力用!J26&lt;&gt;"",入力用!J26,"")</f>
        <v/>
      </c>
      <c r="J44" s="109" t="str">
        <f>IF(入力用!L46&lt;&gt;"",入力用!L46,"")</f>
        <v/>
      </c>
      <c r="K44" s="44" t="str">
        <f>IF(入力用!K26&lt;&gt;"",入力用!K26,"")</f>
        <v/>
      </c>
      <c r="L44" s="44" t="str">
        <f>IF(入力用!L26&lt;&gt;"",入力用!L26,"")</f>
        <v/>
      </c>
      <c r="M44" s="45" t="str">
        <f>IF(入力用!M26="8%","*","")</f>
        <v/>
      </c>
      <c r="N44" s="46" t="str">
        <f>IF(入力用!O26&lt;&gt;"",入力用!O26,"")</f>
        <v/>
      </c>
    </row>
    <row r="45" spans="2:14" ht="25.05" customHeight="1" x14ac:dyDescent="0.45">
      <c r="B45" s="39" t="str">
        <f>IF(入力用!D27&lt;&gt;"",入力用!D27,"")</f>
        <v/>
      </c>
      <c r="C45" s="40" t="str">
        <f>IF(入力用!E27&lt;&gt;"",入力用!E27,"")</f>
        <v/>
      </c>
      <c r="D45" s="41" t="str">
        <f>IF(入力用!F27&lt;&gt;"",入力用!F27,"")</f>
        <v/>
      </c>
      <c r="E45" s="42" t="str">
        <f>IF(入力用!G27&lt;&gt;"",入力用!G27,"")</f>
        <v/>
      </c>
      <c r="F45" s="79" t="str">
        <f>IF(入力用!H27&lt;&gt;"",入力用!H27,"")</f>
        <v/>
      </c>
      <c r="G45" s="109" t="str">
        <f>IF(入力用!I27&lt;&gt;"",入力用!I27,"")</f>
        <v/>
      </c>
      <c r="H45" s="109" t="str">
        <f>IF(入力用!J47&lt;&gt;"",入力用!J47,"")</f>
        <v/>
      </c>
      <c r="I45" s="109" t="str">
        <f>IF(入力用!J27&lt;&gt;"",入力用!J27,"")</f>
        <v/>
      </c>
      <c r="J45" s="109" t="str">
        <f>IF(入力用!L47&lt;&gt;"",入力用!L47,"")</f>
        <v/>
      </c>
      <c r="K45" s="44" t="str">
        <f>IF(入力用!K27&lt;&gt;"",入力用!K27,"")</f>
        <v/>
      </c>
      <c r="L45" s="44" t="str">
        <f>IF(入力用!L27&lt;&gt;"",入力用!L27,"")</f>
        <v/>
      </c>
      <c r="M45" s="45" t="str">
        <f>IF(入力用!M27="8%","*","")</f>
        <v/>
      </c>
      <c r="N45" s="46" t="str">
        <f>IF(入力用!O27&lt;&gt;"",入力用!O27,"")</f>
        <v/>
      </c>
    </row>
    <row r="46" spans="2:14" ht="25.05" customHeight="1" x14ac:dyDescent="0.45">
      <c r="B46" s="39" t="str">
        <f>IF(入力用!D28&lt;&gt;"",入力用!D28,"")</f>
        <v/>
      </c>
      <c r="C46" s="40" t="str">
        <f>IF(入力用!E28&lt;&gt;"",入力用!E28,"")</f>
        <v/>
      </c>
      <c r="D46" s="41" t="str">
        <f>IF(入力用!F28&lt;&gt;"",入力用!F28,"")</f>
        <v/>
      </c>
      <c r="E46" s="42" t="str">
        <f>IF(入力用!G28&lt;&gt;"",入力用!G28,"")</f>
        <v/>
      </c>
      <c r="F46" s="79" t="str">
        <f>IF(入力用!H28&lt;&gt;"",入力用!H28,"")</f>
        <v/>
      </c>
      <c r="G46" s="109" t="str">
        <f>IF(入力用!I28&lt;&gt;"",入力用!I28,"")</f>
        <v/>
      </c>
      <c r="H46" s="109" t="str">
        <f>IF(入力用!J48&lt;&gt;"",入力用!J48,"")</f>
        <v/>
      </c>
      <c r="I46" s="109" t="str">
        <f>IF(入力用!J28&lt;&gt;"",入力用!J28,"")</f>
        <v/>
      </c>
      <c r="J46" s="109" t="str">
        <f>IF(入力用!L48&lt;&gt;"",入力用!L48,"")</f>
        <v/>
      </c>
      <c r="K46" s="44" t="str">
        <f>IF(入力用!K28&lt;&gt;"",入力用!K28,"")</f>
        <v/>
      </c>
      <c r="L46" s="44" t="str">
        <f>IF(入力用!L28&lt;&gt;"",入力用!L28,"")</f>
        <v/>
      </c>
      <c r="M46" s="45" t="str">
        <f>IF(入力用!M28="8%","*","")</f>
        <v/>
      </c>
      <c r="N46" s="46" t="str">
        <f>IF(入力用!O28&lt;&gt;"",入力用!O28,"")</f>
        <v/>
      </c>
    </row>
    <row r="47" spans="2:14" ht="25.05" customHeight="1" x14ac:dyDescent="0.45">
      <c r="B47" s="39" t="str">
        <f>IF(入力用!D29&lt;&gt;"",入力用!D29,"")</f>
        <v/>
      </c>
      <c r="C47" s="40" t="str">
        <f>IF(入力用!E29&lt;&gt;"",入力用!E29,"")</f>
        <v/>
      </c>
      <c r="D47" s="41" t="str">
        <f>IF(入力用!F29&lt;&gt;"",入力用!F29,"")</f>
        <v/>
      </c>
      <c r="E47" s="42" t="str">
        <f>IF(入力用!G29&lt;&gt;"",入力用!G29,"")</f>
        <v/>
      </c>
      <c r="F47" s="79" t="str">
        <f>IF(入力用!H29&lt;&gt;"",入力用!H29,"")</f>
        <v/>
      </c>
      <c r="G47" s="109" t="str">
        <f>IF(入力用!I29&lt;&gt;"",入力用!I29,"")</f>
        <v/>
      </c>
      <c r="H47" s="109" t="str">
        <f>IF(入力用!J49&lt;&gt;"",入力用!J49,"")</f>
        <v/>
      </c>
      <c r="I47" s="109" t="str">
        <f>IF(入力用!J29&lt;&gt;"",入力用!J29,"")</f>
        <v/>
      </c>
      <c r="J47" s="109" t="str">
        <f>IF(入力用!L49&lt;&gt;"",入力用!L49,"")</f>
        <v/>
      </c>
      <c r="K47" s="44" t="str">
        <f>IF(入力用!K29&lt;&gt;"",入力用!K29,"")</f>
        <v/>
      </c>
      <c r="L47" s="44" t="str">
        <f>IF(入力用!L29&lt;&gt;"",入力用!L29,"")</f>
        <v/>
      </c>
      <c r="M47" s="45" t="str">
        <f>IF(入力用!M29="8%","*","")</f>
        <v/>
      </c>
      <c r="N47" s="46" t="str">
        <f>IF(入力用!O29&lt;&gt;"",入力用!O29,"")</f>
        <v/>
      </c>
    </row>
    <row r="48" spans="2:14" ht="25.05" customHeight="1" x14ac:dyDescent="0.45">
      <c r="B48" s="39" t="str">
        <f>IF(入力用!D30&lt;&gt;"",入力用!D30,"")</f>
        <v/>
      </c>
      <c r="C48" s="40" t="str">
        <f>IF(入力用!E30&lt;&gt;"",入力用!E30,"")</f>
        <v/>
      </c>
      <c r="D48" s="41" t="str">
        <f>IF(入力用!F30&lt;&gt;"",入力用!F30,"")</f>
        <v/>
      </c>
      <c r="E48" s="42" t="str">
        <f>IF(入力用!G30&lt;&gt;"",入力用!G30,"")</f>
        <v/>
      </c>
      <c r="F48" s="79" t="str">
        <f>IF(入力用!H30&lt;&gt;"",入力用!H30,"")</f>
        <v/>
      </c>
      <c r="G48" s="109" t="str">
        <f>IF(入力用!I30&lt;&gt;"",入力用!I30,"")</f>
        <v/>
      </c>
      <c r="H48" s="109" t="str">
        <f>IF(入力用!J50&lt;&gt;"",入力用!J50,"")</f>
        <v/>
      </c>
      <c r="I48" s="109" t="str">
        <f>IF(入力用!J30&lt;&gt;"",入力用!J30,"")</f>
        <v/>
      </c>
      <c r="J48" s="109" t="str">
        <f>IF(入力用!L50&lt;&gt;"",入力用!L50,"")</f>
        <v/>
      </c>
      <c r="K48" s="44" t="str">
        <f>IF(入力用!K30&lt;&gt;"",入力用!K30,"")</f>
        <v/>
      </c>
      <c r="L48" s="44" t="str">
        <f>IF(入力用!L30&lt;&gt;"",入力用!L30,"")</f>
        <v/>
      </c>
      <c r="M48" s="45" t="str">
        <f>IF(入力用!M30="8%","*","")</f>
        <v/>
      </c>
      <c r="N48" s="46" t="str">
        <f>IF(入力用!O30&lt;&gt;"",入力用!O30,"")</f>
        <v/>
      </c>
    </row>
    <row r="49" spans="2:14" ht="25.05" customHeight="1" x14ac:dyDescent="0.45">
      <c r="B49" s="39" t="str">
        <f>IF(入力用!D31&lt;&gt;"",入力用!D31,"")</f>
        <v/>
      </c>
      <c r="C49" s="40" t="str">
        <f>IF(入力用!E31&lt;&gt;"",入力用!E31,"")</f>
        <v/>
      </c>
      <c r="D49" s="41" t="str">
        <f>IF(入力用!F31&lt;&gt;"",入力用!F31,"")</f>
        <v/>
      </c>
      <c r="E49" s="42" t="str">
        <f>IF(入力用!G31&lt;&gt;"",入力用!G31,"")</f>
        <v/>
      </c>
      <c r="F49" s="79" t="str">
        <f>IF(入力用!H31&lt;&gt;"",入力用!H31,"")</f>
        <v/>
      </c>
      <c r="G49" s="109" t="str">
        <f>IF(入力用!I31&lt;&gt;"",入力用!I31,"")</f>
        <v/>
      </c>
      <c r="H49" s="109" t="str">
        <f>IF(入力用!J51&lt;&gt;"",入力用!J51,"")</f>
        <v/>
      </c>
      <c r="I49" s="109" t="str">
        <f>IF(入力用!J31&lt;&gt;"",入力用!J31,"")</f>
        <v/>
      </c>
      <c r="J49" s="109" t="str">
        <f>IF(入力用!L51&lt;&gt;"",入力用!L51,"")</f>
        <v/>
      </c>
      <c r="K49" s="44" t="str">
        <f>IF(入力用!K31&lt;&gt;"",入力用!K31,"")</f>
        <v/>
      </c>
      <c r="L49" s="44" t="str">
        <f>IF(入力用!L31&lt;&gt;"",入力用!L31,"")</f>
        <v/>
      </c>
      <c r="M49" s="45" t="str">
        <f>IF(入力用!M31="8%","*","")</f>
        <v/>
      </c>
      <c r="N49" s="46" t="str">
        <f>IF(入力用!O31&lt;&gt;"",入力用!O31,"")</f>
        <v/>
      </c>
    </row>
    <row r="50" spans="2:14" ht="25.05" customHeight="1" x14ac:dyDescent="0.45">
      <c r="B50" s="39" t="str">
        <f>IF(入力用!D32&lt;&gt;"",入力用!D32,"")</f>
        <v/>
      </c>
      <c r="C50" s="40" t="str">
        <f>IF(入力用!E32&lt;&gt;"",入力用!E32,"")</f>
        <v/>
      </c>
      <c r="D50" s="41" t="str">
        <f>IF(入力用!F32&lt;&gt;"",入力用!F32,"")</f>
        <v/>
      </c>
      <c r="E50" s="42" t="str">
        <f>IF(入力用!G32&lt;&gt;"",入力用!G32,"")</f>
        <v/>
      </c>
      <c r="F50" s="79" t="str">
        <f>IF(入力用!H32&lt;&gt;"",入力用!H32,"")</f>
        <v/>
      </c>
      <c r="G50" s="109" t="str">
        <f>IF(入力用!I32&lt;&gt;"",入力用!I32,"")</f>
        <v/>
      </c>
      <c r="H50" s="109" t="str">
        <f>IF(入力用!J52&lt;&gt;"",入力用!J52,"")</f>
        <v/>
      </c>
      <c r="I50" s="109" t="str">
        <f>IF(入力用!J32&lt;&gt;"",入力用!J32,"")</f>
        <v/>
      </c>
      <c r="J50" s="109" t="str">
        <f>IF(入力用!L52&lt;&gt;"",入力用!L52,"")</f>
        <v/>
      </c>
      <c r="K50" s="44" t="str">
        <f>IF(入力用!K32&lt;&gt;"",入力用!K32,"")</f>
        <v/>
      </c>
      <c r="L50" s="44" t="str">
        <f>IF(入力用!L32&lt;&gt;"",入力用!L32,"")</f>
        <v/>
      </c>
      <c r="M50" s="45" t="str">
        <f>IF(入力用!M32="8%","*","")</f>
        <v/>
      </c>
      <c r="N50" s="46" t="str">
        <f>IF(入力用!O32&lt;&gt;"",入力用!O32,"")</f>
        <v/>
      </c>
    </row>
    <row r="51" spans="2:14" ht="25.05" customHeight="1" x14ac:dyDescent="0.45">
      <c r="B51" s="39" t="str">
        <f>IF(入力用!D33&lt;&gt;"",入力用!D33,"")</f>
        <v/>
      </c>
      <c r="C51" s="40" t="str">
        <f>IF(入力用!E33&lt;&gt;"",入力用!E33,"")</f>
        <v/>
      </c>
      <c r="D51" s="41" t="str">
        <f>IF(入力用!F33&lt;&gt;"",入力用!F33,"")</f>
        <v/>
      </c>
      <c r="E51" s="42" t="str">
        <f>IF(入力用!G33&lt;&gt;"",入力用!G33,"")</f>
        <v/>
      </c>
      <c r="F51" s="79" t="str">
        <f>IF(入力用!H33&lt;&gt;"",入力用!H33,"")</f>
        <v/>
      </c>
      <c r="G51" s="109" t="str">
        <f>IF(入力用!I33&lt;&gt;"",入力用!I33,"")</f>
        <v/>
      </c>
      <c r="H51" s="109" t="str">
        <f>IF(入力用!J53&lt;&gt;"",入力用!J53,"")</f>
        <v/>
      </c>
      <c r="I51" s="109" t="str">
        <f>IF(入力用!J33&lt;&gt;"",入力用!J33,"")</f>
        <v/>
      </c>
      <c r="J51" s="109" t="str">
        <f>IF(入力用!L53&lt;&gt;"",入力用!L53,"")</f>
        <v/>
      </c>
      <c r="K51" s="44" t="str">
        <f>IF(入力用!K33&lt;&gt;"",入力用!K33,"")</f>
        <v/>
      </c>
      <c r="L51" s="44" t="str">
        <f>IF(入力用!L33&lt;&gt;"",入力用!L33,"")</f>
        <v/>
      </c>
      <c r="M51" s="45" t="str">
        <f>IF(入力用!M33="8%","*","")</f>
        <v/>
      </c>
      <c r="N51" s="46" t="str">
        <f>IF(入力用!O33&lt;&gt;"",入力用!O33,"")</f>
        <v/>
      </c>
    </row>
    <row r="52" spans="2:14" ht="25.05" customHeight="1" x14ac:dyDescent="0.45">
      <c r="B52" s="39" t="str">
        <f>IF(入力用!D34&lt;&gt;"",入力用!D34,"")</f>
        <v/>
      </c>
      <c r="C52" s="40" t="str">
        <f>IF(入力用!E34&lt;&gt;"",入力用!E34,"")</f>
        <v/>
      </c>
      <c r="D52" s="41" t="str">
        <f>IF(入力用!F34&lt;&gt;"",入力用!F34,"")</f>
        <v/>
      </c>
      <c r="E52" s="42" t="str">
        <f>IF(入力用!G34&lt;&gt;"",入力用!G34,"")</f>
        <v/>
      </c>
      <c r="F52" s="79" t="str">
        <f>IF(入力用!H34&lt;&gt;"",入力用!H34,"")</f>
        <v/>
      </c>
      <c r="G52" s="109" t="str">
        <f>IF(入力用!I34&lt;&gt;"",入力用!I34,"")</f>
        <v/>
      </c>
      <c r="H52" s="109" t="str">
        <f>IF(入力用!J54&lt;&gt;"",入力用!J54,"")</f>
        <v/>
      </c>
      <c r="I52" s="109" t="str">
        <f>IF(入力用!J34&lt;&gt;"",入力用!J34,"")</f>
        <v/>
      </c>
      <c r="J52" s="109" t="str">
        <f>IF(入力用!L54&lt;&gt;"",入力用!L54,"")</f>
        <v/>
      </c>
      <c r="K52" s="44" t="str">
        <f>IF(入力用!K34&lt;&gt;"",入力用!K34,"")</f>
        <v/>
      </c>
      <c r="L52" s="44" t="str">
        <f>IF(入力用!L34&lt;&gt;"",入力用!L34,"")</f>
        <v/>
      </c>
      <c r="M52" s="45" t="str">
        <f>IF(入力用!M34="8%","*","")</f>
        <v/>
      </c>
      <c r="N52" s="46" t="str">
        <f>IF(入力用!O34&lt;&gt;"",入力用!O34,"")</f>
        <v/>
      </c>
    </row>
    <row r="53" spans="2:14" ht="25.05" customHeight="1" x14ac:dyDescent="0.45">
      <c r="B53" s="39" t="str">
        <f>IF(入力用!D35&lt;&gt;"",入力用!D35,"")</f>
        <v/>
      </c>
      <c r="C53" s="40" t="str">
        <f>IF(入力用!E35&lt;&gt;"",入力用!E35,"")</f>
        <v/>
      </c>
      <c r="D53" s="41" t="str">
        <f>IF(入力用!F35&lt;&gt;"",入力用!F35,"")</f>
        <v/>
      </c>
      <c r="E53" s="42" t="str">
        <f>IF(入力用!G35&lt;&gt;"",入力用!G35,"")</f>
        <v/>
      </c>
      <c r="F53" s="79" t="str">
        <f>IF(入力用!H35&lt;&gt;"",入力用!H35,"")</f>
        <v/>
      </c>
      <c r="G53" s="109" t="str">
        <f>IF(入力用!I35&lt;&gt;"",入力用!I35,"")</f>
        <v/>
      </c>
      <c r="H53" s="109" t="str">
        <f>IF(入力用!J55&lt;&gt;"",入力用!J55,"")</f>
        <v/>
      </c>
      <c r="I53" s="109" t="str">
        <f>IF(入力用!J35&lt;&gt;"",入力用!J35,"")</f>
        <v/>
      </c>
      <c r="J53" s="109" t="str">
        <f>IF(入力用!L55&lt;&gt;"",入力用!L55,"")</f>
        <v/>
      </c>
      <c r="K53" s="44" t="str">
        <f>IF(入力用!K35&lt;&gt;"",入力用!K35,"")</f>
        <v/>
      </c>
      <c r="L53" s="44" t="str">
        <f>IF(入力用!L35&lt;&gt;"",入力用!L35,"")</f>
        <v/>
      </c>
      <c r="M53" s="45" t="str">
        <f>IF(入力用!M35="8%","*","")</f>
        <v/>
      </c>
      <c r="N53" s="46" t="str">
        <f>IF(入力用!O35&lt;&gt;"",入力用!O35,"")</f>
        <v/>
      </c>
    </row>
    <row r="54" spans="2:14" ht="25.05" customHeight="1" x14ac:dyDescent="0.45">
      <c r="B54" s="39" t="str">
        <f>IF(入力用!D36&lt;&gt;"",入力用!D36,"")</f>
        <v/>
      </c>
      <c r="C54" s="40" t="str">
        <f>IF(入力用!E36&lt;&gt;"",入力用!E36,"")</f>
        <v/>
      </c>
      <c r="D54" s="41" t="str">
        <f>IF(入力用!F36&lt;&gt;"",入力用!F36,"")</f>
        <v/>
      </c>
      <c r="E54" s="42" t="str">
        <f>IF(入力用!G36&lt;&gt;"",入力用!G36,"")</f>
        <v/>
      </c>
      <c r="F54" s="79" t="str">
        <f>IF(入力用!H36&lt;&gt;"",入力用!H36,"")</f>
        <v/>
      </c>
      <c r="G54" s="109" t="str">
        <f>IF(入力用!I36&lt;&gt;"",入力用!I36,"")</f>
        <v/>
      </c>
      <c r="H54" s="109" t="str">
        <f>IF(入力用!J56&lt;&gt;"",入力用!J56,"")</f>
        <v/>
      </c>
      <c r="I54" s="109" t="str">
        <f>IF(入力用!J36&lt;&gt;"",入力用!J36,"")</f>
        <v/>
      </c>
      <c r="J54" s="109" t="str">
        <f>IF(入力用!L56&lt;&gt;"",入力用!L56,"")</f>
        <v/>
      </c>
      <c r="K54" s="44" t="str">
        <f>IF(入力用!K36&lt;&gt;"",入力用!K36,"")</f>
        <v/>
      </c>
      <c r="L54" s="44" t="str">
        <f>IF(入力用!L36&lt;&gt;"",入力用!L36,"")</f>
        <v/>
      </c>
      <c r="M54" s="45" t="str">
        <f>IF(入力用!M36="8%","*","")</f>
        <v/>
      </c>
      <c r="N54" s="46" t="str">
        <f>IF(入力用!O36&lt;&gt;"",入力用!O36,"")</f>
        <v/>
      </c>
    </row>
    <row r="55" spans="2:14" ht="25.05" customHeight="1" x14ac:dyDescent="0.45">
      <c r="B55" s="39" t="str">
        <f>IF(入力用!D37&lt;&gt;"",入力用!D37,"")</f>
        <v/>
      </c>
      <c r="C55" s="40" t="str">
        <f>IF(入力用!E37&lt;&gt;"",入力用!E37,"")</f>
        <v/>
      </c>
      <c r="D55" s="41" t="str">
        <f>IF(入力用!F37&lt;&gt;"",入力用!F37,"")</f>
        <v/>
      </c>
      <c r="E55" s="42" t="str">
        <f>IF(入力用!G37&lt;&gt;"",入力用!G37,"")</f>
        <v/>
      </c>
      <c r="F55" s="79" t="str">
        <f>IF(入力用!H37&lt;&gt;"",入力用!H37,"")</f>
        <v/>
      </c>
      <c r="G55" s="109" t="str">
        <f>IF(入力用!I37&lt;&gt;"",入力用!I37,"")</f>
        <v/>
      </c>
      <c r="H55" s="109" t="str">
        <f>IF(入力用!J57&lt;&gt;"",入力用!J57,"")</f>
        <v/>
      </c>
      <c r="I55" s="109" t="str">
        <f>IF(入力用!J37&lt;&gt;"",入力用!J37,"")</f>
        <v/>
      </c>
      <c r="J55" s="109" t="str">
        <f>IF(入力用!L57&lt;&gt;"",入力用!L57,"")</f>
        <v/>
      </c>
      <c r="K55" s="44" t="str">
        <f>IF(入力用!K37&lt;&gt;"",入力用!K37,"")</f>
        <v/>
      </c>
      <c r="L55" s="44" t="str">
        <f>IF(入力用!L37&lt;&gt;"",入力用!L37,"")</f>
        <v/>
      </c>
      <c r="M55" s="45" t="str">
        <f>IF(入力用!M37="8%","*","")</f>
        <v/>
      </c>
      <c r="N55" s="46" t="str">
        <f>IF(入力用!O37&lt;&gt;"",入力用!O37,"")</f>
        <v/>
      </c>
    </row>
    <row r="56" spans="2:14" ht="4.05" customHeight="1" x14ac:dyDescent="0.45"/>
    <row r="57" spans="2:14" ht="19.95" customHeight="1" x14ac:dyDescent="0.45">
      <c r="C57" s="5"/>
      <c r="D57" s="5"/>
      <c r="E57" s="5"/>
      <c r="F57" s="5"/>
      <c r="G57" s="5"/>
      <c r="I57" s="110" t="s">
        <v>15</v>
      </c>
      <c r="J57" s="110"/>
      <c r="K57" s="48">
        <f>SUM(K42:K55)</f>
        <v>0</v>
      </c>
      <c r="L57" s="48">
        <f>SUM(L42:L55)</f>
        <v>0</v>
      </c>
      <c r="M57" s="49" t="s">
        <v>22</v>
      </c>
    </row>
    <row r="58" spans="2:14" ht="4.05" customHeight="1" x14ac:dyDescent="0.45"/>
    <row r="59" spans="2:14" ht="4.05" customHeight="1" x14ac:dyDescent="0.45"/>
    <row r="60" spans="2:14" ht="18" customHeight="1" x14ac:dyDescent="0.45">
      <c r="H60" s="4"/>
      <c r="N60" s="7" t="s">
        <v>43</v>
      </c>
    </row>
    <row r="61" spans="2:14" ht="18" customHeight="1" x14ac:dyDescent="0.45">
      <c r="B61" s="2" t="s">
        <v>82</v>
      </c>
    </row>
    <row r="62" spans="2:14" ht="12" customHeight="1" x14ac:dyDescent="0.45">
      <c r="J62" s="111" t="str">
        <f>IF(入力用!$E$9&lt;&gt;"",入力用!$E$9,"")</f>
        <v/>
      </c>
      <c r="K62" s="111"/>
      <c r="L62" s="111"/>
    </row>
    <row r="63" spans="2:14" ht="12" customHeight="1" x14ac:dyDescent="0.45">
      <c r="H63" s="8" t="s">
        <v>13</v>
      </c>
      <c r="J63" s="111"/>
      <c r="K63" s="111"/>
      <c r="L63" s="111"/>
    </row>
    <row r="64" spans="2:14" ht="19.95" customHeight="1" x14ac:dyDescent="0.45">
      <c r="B64" s="3" t="s">
        <v>14</v>
      </c>
      <c r="H64" s="16" t="str">
        <f>IF(入力用!$E$6&lt;&gt;"",入力用!$E$6,"")</f>
        <v/>
      </c>
      <c r="J64" s="112" t="str">
        <f>IF(入力用!$E$8&lt;&gt;"",入力用!$E$8,"")</f>
        <v/>
      </c>
      <c r="K64" s="112"/>
      <c r="L64" s="112"/>
    </row>
    <row r="65" spans="2:14" ht="4.05" customHeight="1" x14ac:dyDescent="0.45"/>
    <row r="66" spans="2:14" ht="19.95" customHeight="1" x14ac:dyDescent="0.45">
      <c r="B66" s="116"/>
      <c r="C66" s="117"/>
      <c r="D66" s="118"/>
      <c r="E66" s="119"/>
      <c r="G66" s="8" t="s">
        <v>12</v>
      </c>
      <c r="H66" s="37" t="str">
        <f>IF(入力用!$E$4&lt;&gt;"",入力用!$E$4,"")</f>
        <v/>
      </c>
      <c r="J66" s="113" t="str">
        <f>IF(入力用!$E$7&lt;&gt;"",入力用!$E$7,"")</f>
        <v/>
      </c>
      <c r="K66" s="113"/>
      <c r="L66" s="113"/>
    </row>
    <row r="67" spans="2:14" ht="4.05" customHeight="1" x14ac:dyDescent="0.45"/>
    <row r="68" spans="2:14" ht="10.050000000000001" customHeight="1" x14ac:dyDescent="0.45">
      <c r="B68" s="110" t="s">
        <v>0</v>
      </c>
      <c r="C68" s="120" t="s">
        <v>1</v>
      </c>
      <c r="D68" s="120"/>
      <c r="E68" s="120"/>
      <c r="F68" s="121" t="s">
        <v>4</v>
      </c>
      <c r="G68" s="110" t="s">
        <v>5</v>
      </c>
      <c r="H68" s="110"/>
      <c r="I68" s="110" t="s">
        <v>6</v>
      </c>
      <c r="J68" s="110"/>
      <c r="K68" s="110" t="s">
        <v>7</v>
      </c>
      <c r="L68" s="110" t="s">
        <v>8</v>
      </c>
      <c r="M68" s="114" t="s">
        <v>21</v>
      </c>
      <c r="N68" s="110" t="s">
        <v>9</v>
      </c>
    </row>
    <row r="69" spans="2:14" ht="10.050000000000001" customHeight="1" x14ac:dyDescent="0.45">
      <c r="B69" s="110"/>
      <c r="C69" s="9" t="s">
        <v>2</v>
      </c>
      <c r="D69" s="9" t="s">
        <v>3</v>
      </c>
      <c r="E69" s="9" t="s">
        <v>10</v>
      </c>
      <c r="F69" s="121"/>
      <c r="G69" s="110"/>
      <c r="H69" s="110"/>
      <c r="I69" s="110"/>
      <c r="J69" s="110"/>
      <c r="K69" s="110"/>
      <c r="L69" s="110"/>
      <c r="M69" s="114"/>
      <c r="N69" s="110"/>
    </row>
    <row r="70" spans="2:14" ht="25.05" customHeight="1" x14ac:dyDescent="0.45">
      <c r="B70" s="39" t="str">
        <f>IF(入力用!D38&lt;&gt;"",入力用!D38,"")</f>
        <v/>
      </c>
      <c r="C70" s="40" t="str">
        <f>IF(入力用!E38&lt;&gt;"",入力用!E38,"")</f>
        <v/>
      </c>
      <c r="D70" s="41" t="str">
        <f>IF(入力用!F38&lt;&gt;"",入力用!F38,"")</f>
        <v/>
      </c>
      <c r="E70" s="42" t="str">
        <f>IF(入力用!G38&lt;&gt;"",入力用!G38,"")</f>
        <v/>
      </c>
      <c r="F70" s="79" t="str">
        <f>IF(入力用!H38&lt;&gt;"",入力用!H38,"")</f>
        <v/>
      </c>
      <c r="G70" s="109" t="str">
        <f>IF(入力用!I38&lt;&gt;"",入力用!I38,"")</f>
        <v/>
      </c>
      <c r="H70" s="109" t="str">
        <f>IF(入力用!J72&lt;&gt;"",入力用!J72,"")</f>
        <v/>
      </c>
      <c r="I70" s="109" t="str">
        <f>IF(入力用!J38&lt;&gt;"",入力用!J38,"")</f>
        <v/>
      </c>
      <c r="J70" s="109" t="str">
        <f>IF(入力用!L72&lt;&gt;"",入力用!L72,"")</f>
        <v/>
      </c>
      <c r="K70" s="44" t="str">
        <f>IF(入力用!K38&lt;&gt;"",入力用!K38,"")</f>
        <v/>
      </c>
      <c r="L70" s="44" t="str">
        <f>IF(入力用!L38&lt;&gt;"",入力用!L38,"")</f>
        <v/>
      </c>
      <c r="M70" s="45" t="str">
        <f>IF(入力用!M38="8%","*","")</f>
        <v/>
      </c>
      <c r="N70" s="46" t="str">
        <f>IF(入力用!O38&lt;&gt;"",入力用!O38,"")</f>
        <v/>
      </c>
    </row>
    <row r="71" spans="2:14" ht="25.05" customHeight="1" x14ac:dyDescent="0.45">
      <c r="B71" s="39" t="str">
        <f>IF(入力用!D39&lt;&gt;"",入力用!D39,"")</f>
        <v/>
      </c>
      <c r="C71" s="40" t="str">
        <f>IF(入力用!E39&lt;&gt;"",入力用!E39,"")</f>
        <v/>
      </c>
      <c r="D71" s="41" t="str">
        <f>IF(入力用!F39&lt;&gt;"",入力用!F39,"")</f>
        <v/>
      </c>
      <c r="E71" s="42" t="str">
        <f>IF(入力用!G39&lt;&gt;"",入力用!G39,"")</f>
        <v/>
      </c>
      <c r="F71" s="79" t="str">
        <f>IF(入力用!H39&lt;&gt;"",入力用!H39,"")</f>
        <v/>
      </c>
      <c r="G71" s="109" t="str">
        <f>IF(入力用!I39&lt;&gt;"",入力用!I39,"")</f>
        <v/>
      </c>
      <c r="H71" s="109" t="str">
        <f>IF(入力用!J73&lt;&gt;"",入力用!J73,"")</f>
        <v/>
      </c>
      <c r="I71" s="109" t="str">
        <f>IF(入力用!J39&lt;&gt;"",入力用!J39,"")</f>
        <v/>
      </c>
      <c r="J71" s="109" t="str">
        <f>IF(入力用!L73&lt;&gt;"",入力用!L73,"")</f>
        <v/>
      </c>
      <c r="K71" s="44" t="str">
        <f>IF(入力用!K39&lt;&gt;"",入力用!K39,"")</f>
        <v/>
      </c>
      <c r="L71" s="44" t="str">
        <f>IF(入力用!L39&lt;&gt;"",入力用!L39,"")</f>
        <v/>
      </c>
      <c r="M71" s="45" t="str">
        <f>IF(入力用!M39="8%","*","")</f>
        <v/>
      </c>
      <c r="N71" s="46" t="str">
        <f>IF(入力用!O39&lt;&gt;"",入力用!O39,"")</f>
        <v/>
      </c>
    </row>
    <row r="72" spans="2:14" ht="25.05" customHeight="1" x14ac:dyDescent="0.45">
      <c r="B72" s="39" t="str">
        <f>IF(入力用!D40&lt;&gt;"",入力用!D40,"")</f>
        <v/>
      </c>
      <c r="C72" s="40" t="str">
        <f>IF(入力用!E40&lt;&gt;"",入力用!E40,"")</f>
        <v/>
      </c>
      <c r="D72" s="41" t="str">
        <f>IF(入力用!F40&lt;&gt;"",入力用!F40,"")</f>
        <v/>
      </c>
      <c r="E72" s="42" t="str">
        <f>IF(入力用!G40&lt;&gt;"",入力用!G40,"")</f>
        <v/>
      </c>
      <c r="F72" s="79" t="str">
        <f>IF(入力用!H40&lt;&gt;"",入力用!H40,"")</f>
        <v/>
      </c>
      <c r="G72" s="109" t="str">
        <f>IF(入力用!I40&lt;&gt;"",入力用!I40,"")</f>
        <v/>
      </c>
      <c r="H72" s="109" t="str">
        <f>IF(入力用!J74&lt;&gt;"",入力用!J74,"")</f>
        <v/>
      </c>
      <c r="I72" s="109" t="str">
        <f>IF(入力用!J40&lt;&gt;"",入力用!J40,"")</f>
        <v/>
      </c>
      <c r="J72" s="109" t="str">
        <f>IF(入力用!L74&lt;&gt;"",入力用!L74,"")</f>
        <v/>
      </c>
      <c r="K72" s="44" t="str">
        <f>IF(入力用!K40&lt;&gt;"",入力用!K40,"")</f>
        <v/>
      </c>
      <c r="L72" s="44" t="str">
        <f>IF(入力用!L40&lt;&gt;"",入力用!L40,"")</f>
        <v/>
      </c>
      <c r="M72" s="45" t="str">
        <f>IF(入力用!M40="8%","*","")</f>
        <v/>
      </c>
      <c r="N72" s="46" t="str">
        <f>IF(入力用!O40&lt;&gt;"",入力用!O40,"")</f>
        <v/>
      </c>
    </row>
    <row r="73" spans="2:14" ht="25.05" customHeight="1" x14ac:dyDescent="0.45">
      <c r="B73" s="39" t="str">
        <f>IF(入力用!D41&lt;&gt;"",入力用!D41,"")</f>
        <v/>
      </c>
      <c r="C73" s="40" t="str">
        <f>IF(入力用!E41&lt;&gt;"",入力用!E41,"")</f>
        <v/>
      </c>
      <c r="D73" s="41" t="str">
        <f>IF(入力用!F41&lt;&gt;"",入力用!F41,"")</f>
        <v/>
      </c>
      <c r="E73" s="42" t="str">
        <f>IF(入力用!G41&lt;&gt;"",入力用!G41,"")</f>
        <v/>
      </c>
      <c r="F73" s="79" t="str">
        <f>IF(入力用!H41&lt;&gt;"",入力用!H41,"")</f>
        <v/>
      </c>
      <c r="G73" s="109" t="str">
        <f>IF(入力用!I41&lt;&gt;"",入力用!I41,"")</f>
        <v/>
      </c>
      <c r="H73" s="109" t="str">
        <f>IF(入力用!J75&lt;&gt;"",入力用!J75,"")</f>
        <v/>
      </c>
      <c r="I73" s="109" t="str">
        <f>IF(入力用!J41&lt;&gt;"",入力用!J41,"")</f>
        <v/>
      </c>
      <c r="J73" s="109" t="str">
        <f>IF(入力用!L75&lt;&gt;"",入力用!L75,"")</f>
        <v/>
      </c>
      <c r="K73" s="44" t="str">
        <f>IF(入力用!K41&lt;&gt;"",入力用!K41,"")</f>
        <v/>
      </c>
      <c r="L73" s="44" t="str">
        <f>IF(入力用!L41&lt;&gt;"",入力用!L41,"")</f>
        <v/>
      </c>
      <c r="M73" s="45" t="str">
        <f>IF(入力用!M41="8%","*","")</f>
        <v/>
      </c>
      <c r="N73" s="46" t="str">
        <f>IF(入力用!O41&lt;&gt;"",入力用!O41,"")</f>
        <v/>
      </c>
    </row>
    <row r="74" spans="2:14" ht="25.05" customHeight="1" x14ac:dyDescent="0.45">
      <c r="B74" s="39" t="str">
        <f>IF(入力用!D42&lt;&gt;"",入力用!D42,"")</f>
        <v/>
      </c>
      <c r="C74" s="40" t="str">
        <f>IF(入力用!E42&lt;&gt;"",入力用!E42,"")</f>
        <v/>
      </c>
      <c r="D74" s="41" t="str">
        <f>IF(入力用!F42&lt;&gt;"",入力用!F42,"")</f>
        <v/>
      </c>
      <c r="E74" s="42" t="str">
        <f>IF(入力用!G42&lt;&gt;"",入力用!G42,"")</f>
        <v/>
      </c>
      <c r="F74" s="79" t="str">
        <f>IF(入力用!H42&lt;&gt;"",入力用!H42,"")</f>
        <v/>
      </c>
      <c r="G74" s="109" t="str">
        <f>IF(入力用!I42&lt;&gt;"",入力用!I42,"")</f>
        <v/>
      </c>
      <c r="H74" s="109" t="str">
        <f>IF(入力用!J76&lt;&gt;"",入力用!J76,"")</f>
        <v/>
      </c>
      <c r="I74" s="109" t="str">
        <f>IF(入力用!J42&lt;&gt;"",入力用!J42,"")</f>
        <v/>
      </c>
      <c r="J74" s="109" t="str">
        <f>IF(入力用!L76&lt;&gt;"",入力用!L76,"")</f>
        <v/>
      </c>
      <c r="K74" s="44" t="str">
        <f>IF(入力用!K42&lt;&gt;"",入力用!K42,"")</f>
        <v/>
      </c>
      <c r="L74" s="44" t="str">
        <f>IF(入力用!L42&lt;&gt;"",入力用!L42,"")</f>
        <v/>
      </c>
      <c r="M74" s="45" t="str">
        <f>IF(入力用!M42="8%","*","")</f>
        <v/>
      </c>
      <c r="N74" s="46" t="str">
        <f>IF(入力用!O42&lt;&gt;"",入力用!O42,"")</f>
        <v/>
      </c>
    </row>
    <row r="75" spans="2:14" ht="25.05" customHeight="1" x14ac:dyDescent="0.45">
      <c r="B75" s="39" t="str">
        <f>IF(入力用!D43&lt;&gt;"",入力用!D43,"")</f>
        <v/>
      </c>
      <c r="C75" s="40" t="str">
        <f>IF(入力用!E43&lt;&gt;"",入力用!E43,"")</f>
        <v/>
      </c>
      <c r="D75" s="41" t="str">
        <f>IF(入力用!F43&lt;&gt;"",入力用!F43,"")</f>
        <v/>
      </c>
      <c r="E75" s="42" t="str">
        <f>IF(入力用!G43&lt;&gt;"",入力用!G43,"")</f>
        <v/>
      </c>
      <c r="F75" s="79" t="str">
        <f>IF(入力用!H43&lt;&gt;"",入力用!H43,"")</f>
        <v/>
      </c>
      <c r="G75" s="109" t="str">
        <f>IF(入力用!I43&lt;&gt;"",入力用!I43,"")</f>
        <v/>
      </c>
      <c r="H75" s="109" t="str">
        <f>IF(入力用!J77&lt;&gt;"",入力用!J77,"")</f>
        <v/>
      </c>
      <c r="I75" s="109" t="str">
        <f>IF(入力用!J43&lt;&gt;"",入力用!J43,"")</f>
        <v/>
      </c>
      <c r="J75" s="109" t="str">
        <f>IF(入力用!L77&lt;&gt;"",入力用!L77,"")</f>
        <v/>
      </c>
      <c r="K75" s="44" t="str">
        <f>IF(入力用!K43&lt;&gt;"",入力用!K43,"")</f>
        <v/>
      </c>
      <c r="L75" s="44" t="str">
        <f>IF(入力用!L43&lt;&gt;"",入力用!L43,"")</f>
        <v/>
      </c>
      <c r="M75" s="45" t="str">
        <f>IF(入力用!M43="8%","*","")</f>
        <v/>
      </c>
      <c r="N75" s="46" t="str">
        <f>IF(入力用!O43&lt;&gt;"",入力用!O43,"")</f>
        <v/>
      </c>
    </row>
    <row r="76" spans="2:14" ht="25.05" customHeight="1" x14ac:dyDescent="0.45">
      <c r="B76" s="39" t="str">
        <f>IF(入力用!D44&lt;&gt;"",入力用!D44,"")</f>
        <v/>
      </c>
      <c r="C76" s="40" t="str">
        <f>IF(入力用!E44&lt;&gt;"",入力用!E44,"")</f>
        <v/>
      </c>
      <c r="D76" s="41" t="str">
        <f>IF(入力用!F44&lt;&gt;"",入力用!F44,"")</f>
        <v/>
      </c>
      <c r="E76" s="42" t="str">
        <f>IF(入力用!G44&lt;&gt;"",入力用!G44,"")</f>
        <v/>
      </c>
      <c r="F76" s="79" t="str">
        <f>IF(入力用!H44&lt;&gt;"",入力用!H44,"")</f>
        <v/>
      </c>
      <c r="G76" s="109" t="str">
        <f>IF(入力用!I44&lt;&gt;"",入力用!I44,"")</f>
        <v/>
      </c>
      <c r="H76" s="109" t="str">
        <f>IF(入力用!J78&lt;&gt;"",入力用!J78,"")</f>
        <v/>
      </c>
      <c r="I76" s="109" t="str">
        <f>IF(入力用!J44&lt;&gt;"",入力用!J44,"")</f>
        <v/>
      </c>
      <c r="J76" s="109" t="str">
        <f>IF(入力用!L78&lt;&gt;"",入力用!L78,"")</f>
        <v/>
      </c>
      <c r="K76" s="44" t="str">
        <f>IF(入力用!K44&lt;&gt;"",入力用!K44,"")</f>
        <v/>
      </c>
      <c r="L76" s="44" t="str">
        <f>IF(入力用!L44&lt;&gt;"",入力用!L44,"")</f>
        <v/>
      </c>
      <c r="M76" s="45" t="str">
        <f>IF(入力用!M44="8%","*","")</f>
        <v/>
      </c>
      <c r="N76" s="46" t="str">
        <f>IF(入力用!O44&lt;&gt;"",入力用!O44,"")</f>
        <v/>
      </c>
    </row>
    <row r="77" spans="2:14" ht="25.05" customHeight="1" x14ac:dyDescent="0.45">
      <c r="B77" s="39" t="str">
        <f>IF(入力用!D45&lt;&gt;"",入力用!D45,"")</f>
        <v/>
      </c>
      <c r="C77" s="40" t="str">
        <f>IF(入力用!E45&lt;&gt;"",入力用!E45,"")</f>
        <v/>
      </c>
      <c r="D77" s="41" t="str">
        <f>IF(入力用!F45&lt;&gt;"",入力用!F45,"")</f>
        <v/>
      </c>
      <c r="E77" s="42" t="str">
        <f>IF(入力用!G45&lt;&gt;"",入力用!G45,"")</f>
        <v/>
      </c>
      <c r="F77" s="79" t="str">
        <f>IF(入力用!H45&lt;&gt;"",入力用!H45,"")</f>
        <v/>
      </c>
      <c r="G77" s="109" t="str">
        <f>IF(入力用!I45&lt;&gt;"",入力用!I45,"")</f>
        <v/>
      </c>
      <c r="H77" s="109" t="str">
        <f>IF(入力用!J79&lt;&gt;"",入力用!J79,"")</f>
        <v/>
      </c>
      <c r="I77" s="109" t="str">
        <f>IF(入力用!J45&lt;&gt;"",入力用!J45,"")</f>
        <v/>
      </c>
      <c r="J77" s="109" t="str">
        <f>IF(入力用!L79&lt;&gt;"",入力用!L79,"")</f>
        <v/>
      </c>
      <c r="K77" s="44" t="str">
        <f>IF(入力用!K45&lt;&gt;"",入力用!K45,"")</f>
        <v/>
      </c>
      <c r="L77" s="44" t="str">
        <f>IF(入力用!L45&lt;&gt;"",入力用!L45,"")</f>
        <v/>
      </c>
      <c r="M77" s="45" t="str">
        <f>IF(入力用!M45="8%","*","")</f>
        <v/>
      </c>
      <c r="N77" s="46" t="str">
        <f>IF(入力用!O45&lt;&gt;"",入力用!O45,"")</f>
        <v/>
      </c>
    </row>
    <row r="78" spans="2:14" ht="25.05" customHeight="1" x14ac:dyDescent="0.45">
      <c r="B78" s="39" t="str">
        <f>IF(入力用!D46&lt;&gt;"",入力用!D46,"")</f>
        <v/>
      </c>
      <c r="C78" s="40" t="str">
        <f>IF(入力用!E46&lt;&gt;"",入力用!E46,"")</f>
        <v/>
      </c>
      <c r="D78" s="41" t="str">
        <f>IF(入力用!F46&lt;&gt;"",入力用!F46,"")</f>
        <v/>
      </c>
      <c r="E78" s="42" t="str">
        <f>IF(入力用!G46&lt;&gt;"",入力用!G46,"")</f>
        <v/>
      </c>
      <c r="F78" s="79" t="str">
        <f>IF(入力用!H46&lt;&gt;"",入力用!H46,"")</f>
        <v/>
      </c>
      <c r="G78" s="109" t="str">
        <f>IF(入力用!I46&lt;&gt;"",入力用!I46,"")</f>
        <v/>
      </c>
      <c r="H78" s="109" t="str">
        <f>IF(入力用!J80&lt;&gt;"",入力用!J80,"")</f>
        <v/>
      </c>
      <c r="I78" s="109" t="str">
        <f>IF(入力用!J46&lt;&gt;"",入力用!J46,"")</f>
        <v/>
      </c>
      <c r="J78" s="109" t="str">
        <f>IF(入力用!L80&lt;&gt;"",入力用!L80,"")</f>
        <v/>
      </c>
      <c r="K78" s="44" t="str">
        <f>IF(入力用!K46&lt;&gt;"",入力用!K46,"")</f>
        <v/>
      </c>
      <c r="L78" s="44" t="str">
        <f>IF(入力用!L46&lt;&gt;"",入力用!L46,"")</f>
        <v/>
      </c>
      <c r="M78" s="45" t="str">
        <f>IF(入力用!M46="8%","*","")</f>
        <v/>
      </c>
      <c r="N78" s="46" t="str">
        <f>IF(入力用!O46&lt;&gt;"",入力用!O46,"")</f>
        <v/>
      </c>
    </row>
    <row r="79" spans="2:14" ht="25.05" customHeight="1" x14ac:dyDescent="0.45">
      <c r="B79" s="39" t="str">
        <f>IF(入力用!D47&lt;&gt;"",入力用!D47,"")</f>
        <v/>
      </c>
      <c r="C79" s="40" t="str">
        <f>IF(入力用!E47&lt;&gt;"",入力用!E47,"")</f>
        <v/>
      </c>
      <c r="D79" s="41" t="str">
        <f>IF(入力用!F47&lt;&gt;"",入力用!F47,"")</f>
        <v/>
      </c>
      <c r="E79" s="42" t="str">
        <f>IF(入力用!G47&lt;&gt;"",入力用!G47,"")</f>
        <v/>
      </c>
      <c r="F79" s="79" t="str">
        <f>IF(入力用!H47&lt;&gt;"",入力用!H47,"")</f>
        <v/>
      </c>
      <c r="G79" s="109" t="str">
        <f>IF(入力用!I47&lt;&gt;"",入力用!I47,"")</f>
        <v/>
      </c>
      <c r="H79" s="109" t="str">
        <f>IF(入力用!J81&lt;&gt;"",入力用!J81,"")</f>
        <v/>
      </c>
      <c r="I79" s="109" t="str">
        <f>IF(入力用!J47&lt;&gt;"",入力用!J47,"")</f>
        <v/>
      </c>
      <c r="J79" s="109" t="str">
        <f>IF(入力用!L81&lt;&gt;"",入力用!L81,"")</f>
        <v/>
      </c>
      <c r="K79" s="44" t="str">
        <f>IF(入力用!K47&lt;&gt;"",入力用!K47,"")</f>
        <v/>
      </c>
      <c r="L79" s="44" t="str">
        <f>IF(入力用!L47&lt;&gt;"",入力用!L47,"")</f>
        <v/>
      </c>
      <c r="M79" s="45" t="str">
        <f>IF(入力用!M47="8%","*","")</f>
        <v/>
      </c>
      <c r="N79" s="46" t="str">
        <f>IF(入力用!O47&lt;&gt;"",入力用!O47,"")</f>
        <v/>
      </c>
    </row>
    <row r="80" spans="2:14" ht="25.05" customHeight="1" x14ac:dyDescent="0.45">
      <c r="B80" s="39" t="str">
        <f>IF(入力用!D48&lt;&gt;"",入力用!D48,"")</f>
        <v/>
      </c>
      <c r="C80" s="40" t="str">
        <f>IF(入力用!E48&lt;&gt;"",入力用!E48,"")</f>
        <v/>
      </c>
      <c r="D80" s="41" t="str">
        <f>IF(入力用!F48&lt;&gt;"",入力用!F48,"")</f>
        <v/>
      </c>
      <c r="E80" s="42" t="str">
        <f>IF(入力用!G48&lt;&gt;"",入力用!G48,"")</f>
        <v/>
      </c>
      <c r="F80" s="79" t="str">
        <f>IF(入力用!H48&lt;&gt;"",入力用!H48,"")</f>
        <v/>
      </c>
      <c r="G80" s="109" t="str">
        <f>IF(入力用!I48&lt;&gt;"",入力用!I48,"")</f>
        <v/>
      </c>
      <c r="H80" s="109" t="str">
        <f>IF(入力用!J82&lt;&gt;"",入力用!J82,"")</f>
        <v/>
      </c>
      <c r="I80" s="109" t="str">
        <f>IF(入力用!J48&lt;&gt;"",入力用!J48,"")</f>
        <v/>
      </c>
      <c r="J80" s="109" t="str">
        <f>IF(入力用!L82&lt;&gt;"",入力用!L82,"")</f>
        <v/>
      </c>
      <c r="K80" s="44" t="str">
        <f>IF(入力用!K48&lt;&gt;"",入力用!K48,"")</f>
        <v/>
      </c>
      <c r="L80" s="44" t="str">
        <f>IF(入力用!L48&lt;&gt;"",入力用!L48,"")</f>
        <v/>
      </c>
      <c r="M80" s="45" t="str">
        <f>IF(入力用!M48="8%","*","")</f>
        <v/>
      </c>
      <c r="N80" s="46" t="str">
        <f>IF(入力用!O48&lt;&gt;"",入力用!O48,"")</f>
        <v/>
      </c>
    </row>
    <row r="81" spans="2:14" ht="25.05" customHeight="1" x14ac:dyDescent="0.45">
      <c r="B81" s="39" t="str">
        <f>IF(入力用!D49&lt;&gt;"",入力用!D49,"")</f>
        <v/>
      </c>
      <c r="C81" s="40" t="str">
        <f>IF(入力用!E49&lt;&gt;"",入力用!E49,"")</f>
        <v/>
      </c>
      <c r="D81" s="41" t="str">
        <f>IF(入力用!F49&lt;&gt;"",入力用!F49,"")</f>
        <v/>
      </c>
      <c r="E81" s="42" t="str">
        <f>IF(入力用!G49&lt;&gt;"",入力用!G49,"")</f>
        <v/>
      </c>
      <c r="F81" s="79" t="str">
        <f>IF(入力用!H49&lt;&gt;"",入力用!H49,"")</f>
        <v/>
      </c>
      <c r="G81" s="109" t="str">
        <f>IF(入力用!I49&lt;&gt;"",入力用!I49,"")</f>
        <v/>
      </c>
      <c r="H81" s="109" t="str">
        <f>IF(入力用!J83&lt;&gt;"",入力用!J83,"")</f>
        <v/>
      </c>
      <c r="I81" s="109" t="str">
        <f>IF(入力用!J49&lt;&gt;"",入力用!J49,"")</f>
        <v/>
      </c>
      <c r="J81" s="109" t="str">
        <f>IF(入力用!L83&lt;&gt;"",入力用!L83,"")</f>
        <v/>
      </c>
      <c r="K81" s="44" t="str">
        <f>IF(入力用!K49&lt;&gt;"",入力用!K49,"")</f>
        <v/>
      </c>
      <c r="L81" s="44" t="str">
        <f>IF(入力用!L49&lt;&gt;"",入力用!L49,"")</f>
        <v/>
      </c>
      <c r="M81" s="45" t="str">
        <f>IF(入力用!M49="8%","*","")</f>
        <v/>
      </c>
      <c r="N81" s="46" t="str">
        <f>IF(入力用!O49&lt;&gt;"",入力用!O49,"")</f>
        <v/>
      </c>
    </row>
    <row r="82" spans="2:14" ht="25.05" customHeight="1" x14ac:dyDescent="0.45">
      <c r="B82" s="39" t="str">
        <f>IF(入力用!D50&lt;&gt;"",入力用!D50,"")</f>
        <v/>
      </c>
      <c r="C82" s="40" t="str">
        <f>IF(入力用!E50&lt;&gt;"",入力用!E50,"")</f>
        <v/>
      </c>
      <c r="D82" s="41" t="str">
        <f>IF(入力用!F50&lt;&gt;"",入力用!F50,"")</f>
        <v/>
      </c>
      <c r="E82" s="42" t="str">
        <f>IF(入力用!G50&lt;&gt;"",入力用!G50,"")</f>
        <v/>
      </c>
      <c r="F82" s="79" t="str">
        <f>IF(入力用!H50&lt;&gt;"",入力用!H50,"")</f>
        <v/>
      </c>
      <c r="G82" s="109" t="str">
        <f>IF(入力用!I50&lt;&gt;"",入力用!I50,"")</f>
        <v/>
      </c>
      <c r="H82" s="109" t="str">
        <f>IF(入力用!J84&lt;&gt;"",入力用!J84,"")</f>
        <v/>
      </c>
      <c r="I82" s="109" t="str">
        <f>IF(入力用!J50&lt;&gt;"",入力用!J50,"")</f>
        <v/>
      </c>
      <c r="J82" s="109" t="str">
        <f>IF(入力用!L84&lt;&gt;"",入力用!L84,"")</f>
        <v/>
      </c>
      <c r="K82" s="44" t="str">
        <f>IF(入力用!K50&lt;&gt;"",入力用!K50,"")</f>
        <v/>
      </c>
      <c r="L82" s="44" t="str">
        <f>IF(入力用!L50&lt;&gt;"",入力用!L50,"")</f>
        <v/>
      </c>
      <c r="M82" s="45" t="str">
        <f>IF(入力用!M50="8%","*","")</f>
        <v/>
      </c>
      <c r="N82" s="46" t="str">
        <f>IF(入力用!O50&lt;&gt;"",入力用!O50,"")</f>
        <v/>
      </c>
    </row>
    <row r="83" spans="2:14" ht="25.05" customHeight="1" x14ac:dyDescent="0.45">
      <c r="B83" s="39" t="str">
        <f>IF(入力用!D51&lt;&gt;"",入力用!D51,"")</f>
        <v/>
      </c>
      <c r="C83" s="40" t="str">
        <f>IF(入力用!E51&lt;&gt;"",入力用!E51,"")</f>
        <v/>
      </c>
      <c r="D83" s="41" t="str">
        <f>IF(入力用!F51&lt;&gt;"",入力用!F51,"")</f>
        <v/>
      </c>
      <c r="E83" s="42" t="str">
        <f>IF(入力用!G51&lt;&gt;"",入力用!G51,"")</f>
        <v/>
      </c>
      <c r="F83" s="79" t="str">
        <f>IF(入力用!H51&lt;&gt;"",入力用!H51,"")</f>
        <v/>
      </c>
      <c r="G83" s="109" t="str">
        <f>IF(入力用!I51&lt;&gt;"",入力用!I51,"")</f>
        <v/>
      </c>
      <c r="H83" s="109" t="str">
        <f>IF(入力用!J85&lt;&gt;"",入力用!J85,"")</f>
        <v/>
      </c>
      <c r="I83" s="109" t="str">
        <f>IF(入力用!J51&lt;&gt;"",入力用!J51,"")</f>
        <v/>
      </c>
      <c r="J83" s="109" t="str">
        <f>IF(入力用!L85&lt;&gt;"",入力用!L85,"")</f>
        <v/>
      </c>
      <c r="K83" s="44" t="str">
        <f>IF(入力用!K51&lt;&gt;"",入力用!K51,"")</f>
        <v/>
      </c>
      <c r="L83" s="44" t="str">
        <f>IF(入力用!L51&lt;&gt;"",入力用!L51,"")</f>
        <v/>
      </c>
      <c r="M83" s="45" t="str">
        <f>IF(入力用!M51="8%","*","")</f>
        <v/>
      </c>
      <c r="N83" s="46" t="str">
        <f>IF(入力用!O51&lt;&gt;"",入力用!O51,"")</f>
        <v/>
      </c>
    </row>
    <row r="84" spans="2:14" ht="4.05" customHeight="1" x14ac:dyDescent="0.45"/>
    <row r="85" spans="2:14" ht="19.95" customHeight="1" x14ac:dyDescent="0.45">
      <c r="C85" s="5"/>
      <c r="D85" s="5"/>
      <c r="E85" s="5"/>
      <c r="F85" s="5"/>
      <c r="G85" s="5"/>
      <c r="I85" s="110" t="s">
        <v>15</v>
      </c>
      <c r="J85" s="110"/>
      <c r="K85" s="48">
        <f>SUM(K70:K83)</f>
        <v>0</v>
      </c>
      <c r="L85" s="48">
        <f>SUM(L70:L83)</f>
        <v>0</v>
      </c>
      <c r="M85" s="49" t="s">
        <v>22</v>
      </c>
    </row>
    <row r="86" spans="2:14" ht="4.05" customHeight="1" x14ac:dyDescent="0.45"/>
    <row r="87" spans="2:14" ht="4.05" customHeight="1" x14ac:dyDescent="0.45"/>
    <row r="88" spans="2:14" ht="18" customHeight="1" x14ac:dyDescent="0.45">
      <c r="H88" s="4"/>
      <c r="N88" s="7" t="s">
        <v>44</v>
      </c>
    </row>
    <row r="89" spans="2:14" ht="18" customHeight="1" x14ac:dyDescent="0.45">
      <c r="B89" s="2" t="s">
        <v>82</v>
      </c>
    </row>
    <row r="90" spans="2:14" ht="12" customHeight="1" x14ac:dyDescent="0.45">
      <c r="J90" s="111" t="str">
        <f>IF(入力用!$E$9&lt;&gt;"",入力用!$E$9,"")</f>
        <v/>
      </c>
      <c r="K90" s="111"/>
      <c r="L90" s="111"/>
    </row>
    <row r="91" spans="2:14" ht="12" customHeight="1" x14ac:dyDescent="0.45">
      <c r="H91" s="8" t="s">
        <v>13</v>
      </c>
      <c r="J91" s="111"/>
      <c r="K91" s="111"/>
      <c r="L91" s="111"/>
    </row>
    <row r="92" spans="2:14" ht="19.95" customHeight="1" x14ac:dyDescent="0.45">
      <c r="B92" s="3" t="s">
        <v>14</v>
      </c>
      <c r="H92" s="16" t="str">
        <f>IF(入力用!$E$6&lt;&gt;"",入力用!$E$6,"")</f>
        <v/>
      </c>
      <c r="J92" s="112" t="str">
        <f>IF(入力用!$E$8&lt;&gt;"",入力用!$E$8,"")</f>
        <v/>
      </c>
      <c r="K92" s="112"/>
      <c r="L92" s="112"/>
    </row>
    <row r="93" spans="2:14" ht="4.05" customHeight="1" x14ac:dyDescent="0.45"/>
    <row r="94" spans="2:14" ht="19.95" customHeight="1" x14ac:dyDescent="0.45">
      <c r="B94" s="116"/>
      <c r="C94" s="117"/>
      <c r="D94" s="118"/>
      <c r="E94" s="119"/>
      <c r="G94" s="8" t="s">
        <v>12</v>
      </c>
      <c r="H94" s="37" t="str">
        <f>IF(入力用!$E$4&lt;&gt;"",入力用!$E$4,"")</f>
        <v/>
      </c>
      <c r="J94" s="113" t="str">
        <f>IF(入力用!$E$7&lt;&gt;"",入力用!$E$7,"")</f>
        <v/>
      </c>
      <c r="K94" s="113"/>
      <c r="L94" s="113"/>
    </row>
    <row r="95" spans="2:14" ht="4.05" customHeight="1" x14ac:dyDescent="0.45"/>
    <row r="96" spans="2:14" ht="10.050000000000001" customHeight="1" x14ac:dyDescent="0.45">
      <c r="B96" s="110" t="s">
        <v>0</v>
      </c>
      <c r="C96" s="120" t="s">
        <v>1</v>
      </c>
      <c r="D96" s="120"/>
      <c r="E96" s="120"/>
      <c r="F96" s="121" t="s">
        <v>4</v>
      </c>
      <c r="G96" s="110" t="s">
        <v>5</v>
      </c>
      <c r="H96" s="110"/>
      <c r="I96" s="110" t="s">
        <v>6</v>
      </c>
      <c r="J96" s="110"/>
      <c r="K96" s="110" t="s">
        <v>7</v>
      </c>
      <c r="L96" s="110" t="s">
        <v>8</v>
      </c>
      <c r="M96" s="114" t="s">
        <v>21</v>
      </c>
      <c r="N96" s="110" t="s">
        <v>9</v>
      </c>
    </row>
    <row r="97" spans="2:14" ht="10.050000000000001" customHeight="1" x14ac:dyDescent="0.45">
      <c r="B97" s="110"/>
      <c r="C97" s="9" t="s">
        <v>2</v>
      </c>
      <c r="D97" s="9" t="s">
        <v>3</v>
      </c>
      <c r="E97" s="9" t="s">
        <v>10</v>
      </c>
      <c r="F97" s="121"/>
      <c r="G97" s="110"/>
      <c r="H97" s="110"/>
      <c r="I97" s="110"/>
      <c r="J97" s="110"/>
      <c r="K97" s="110"/>
      <c r="L97" s="110"/>
      <c r="M97" s="114"/>
      <c r="N97" s="110"/>
    </row>
    <row r="98" spans="2:14" ht="25.05" customHeight="1" x14ac:dyDescent="0.45">
      <c r="B98" s="39" t="str">
        <f>IF(入力用!D52&lt;&gt;"",入力用!D52,"")</f>
        <v/>
      </c>
      <c r="C98" s="40" t="str">
        <f>IF(入力用!E52&lt;&gt;"",入力用!E52,"")</f>
        <v/>
      </c>
      <c r="D98" s="41" t="str">
        <f>IF(入力用!F52&lt;&gt;"",入力用!F52,"")</f>
        <v/>
      </c>
      <c r="E98" s="42" t="str">
        <f>IF(入力用!G52&lt;&gt;"",入力用!G52,"")</f>
        <v/>
      </c>
      <c r="F98" s="79" t="str">
        <f>IF(入力用!H52&lt;&gt;"",入力用!H52,"")</f>
        <v/>
      </c>
      <c r="G98" s="109" t="str">
        <f>IF(入力用!I52&lt;&gt;"",入力用!I52,"")</f>
        <v/>
      </c>
      <c r="H98" s="109" t="str">
        <f>IF(入力用!J100&lt;&gt;"",入力用!J100,"")</f>
        <v/>
      </c>
      <c r="I98" s="109" t="str">
        <f>IF(入力用!J52&lt;&gt;"",入力用!J52,"")</f>
        <v/>
      </c>
      <c r="J98" s="109" t="str">
        <f>IF(入力用!L100&lt;&gt;"",入力用!L100,"")</f>
        <v/>
      </c>
      <c r="K98" s="44" t="str">
        <f>IF(入力用!K52&lt;&gt;"",入力用!K52,"")</f>
        <v/>
      </c>
      <c r="L98" s="44" t="str">
        <f>IF(入力用!L52&lt;&gt;"",入力用!L52,"")</f>
        <v/>
      </c>
      <c r="M98" s="45" t="str">
        <f>IF(入力用!M52="8%","*","")</f>
        <v/>
      </c>
      <c r="N98" s="46" t="str">
        <f>IF(入力用!O52&lt;&gt;"",入力用!O52,"")</f>
        <v/>
      </c>
    </row>
    <row r="99" spans="2:14" ht="25.05" customHeight="1" x14ac:dyDescent="0.45">
      <c r="B99" s="39" t="str">
        <f>IF(入力用!D53&lt;&gt;"",入力用!D53,"")</f>
        <v/>
      </c>
      <c r="C99" s="40" t="str">
        <f>IF(入力用!E53&lt;&gt;"",入力用!E53,"")</f>
        <v/>
      </c>
      <c r="D99" s="41" t="str">
        <f>IF(入力用!F53&lt;&gt;"",入力用!F53,"")</f>
        <v/>
      </c>
      <c r="E99" s="42" t="str">
        <f>IF(入力用!G53&lt;&gt;"",入力用!G53,"")</f>
        <v/>
      </c>
      <c r="F99" s="79" t="str">
        <f>IF(入力用!H53&lt;&gt;"",入力用!H53,"")</f>
        <v/>
      </c>
      <c r="G99" s="109" t="str">
        <f>IF(入力用!I53&lt;&gt;"",入力用!I53,"")</f>
        <v/>
      </c>
      <c r="H99" s="109" t="str">
        <f>IF(入力用!J101&lt;&gt;"",入力用!J101,"")</f>
        <v/>
      </c>
      <c r="I99" s="109" t="str">
        <f>IF(入力用!J53&lt;&gt;"",入力用!J53,"")</f>
        <v/>
      </c>
      <c r="J99" s="109" t="str">
        <f>IF(入力用!L101&lt;&gt;"",入力用!L101,"")</f>
        <v/>
      </c>
      <c r="K99" s="44" t="str">
        <f>IF(入力用!K53&lt;&gt;"",入力用!K53,"")</f>
        <v/>
      </c>
      <c r="L99" s="44" t="str">
        <f>IF(入力用!L53&lt;&gt;"",入力用!L53,"")</f>
        <v/>
      </c>
      <c r="M99" s="45" t="str">
        <f>IF(入力用!M53="8%","*","")</f>
        <v/>
      </c>
      <c r="N99" s="46" t="str">
        <f>IF(入力用!O53&lt;&gt;"",入力用!O53,"")</f>
        <v/>
      </c>
    </row>
    <row r="100" spans="2:14" ht="25.05" customHeight="1" x14ac:dyDescent="0.45">
      <c r="B100" s="39" t="str">
        <f>IF(入力用!D54&lt;&gt;"",入力用!D54,"")</f>
        <v/>
      </c>
      <c r="C100" s="40" t="str">
        <f>IF(入力用!E54&lt;&gt;"",入力用!E54,"")</f>
        <v/>
      </c>
      <c r="D100" s="41" t="str">
        <f>IF(入力用!F54&lt;&gt;"",入力用!F54,"")</f>
        <v/>
      </c>
      <c r="E100" s="42" t="str">
        <f>IF(入力用!G54&lt;&gt;"",入力用!G54,"")</f>
        <v/>
      </c>
      <c r="F100" s="79" t="str">
        <f>IF(入力用!H54&lt;&gt;"",入力用!H54,"")</f>
        <v/>
      </c>
      <c r="G100" s="109" t="str">
        <f>IF(入力用!I54&lt;&gt;"",入力用!I54,"")</f>
        <v/>
      </c>
      <c r="H100" s="109" t="str">
        <f>IF(入力用!J102&lt;&gt;"",入力用!J102,"")</f>
        <v/>
      </c>
      <c r="I100" s="109" t="str">
        <f>IF(入力用!J54&lt;&gt;"",入力用!J54,"")</f>
        <v/>
      </c>
      <c r="J100" s="109" t="str">
        <f>IF(入力用!L102&lt;&gt;"",入力用!L102,"")</f>
        <v/>
      </c>
      <c r="K100" s="44" t="str">
        <f>IF(入力用!K54&lt;&gt;"",入力用!K54,"")</f>
        <v/>
      </c>
      <c r="L100" s="44" t="str">
        <f>IF(入力用!L54&lt;&gt;"",入力用!L54,"")</f>
        <v/>
      </c>
      <c r="M100" s="45" t="str">
        <f>IF(入力用!M54="8%","*","")</f>
        <v/>
      </c>
      <c r="N100" s="46" t="str">
        <f>IF(入力用!O54&lt;&gt;"",入力用!O54,"")</f>
        <v/>
      </c>
    </row>
    <row r="101" spans="2:14" ht="25.05" customHeight="1" x14ac:dyDescent="0.45">
      <c r="B101" s="39" t="str">
        <f>IF(入力用!D55&lt;&gt;"",入力用!D55,"")</f>
        <v/>
      </c>
      <c r="C101" s="40" t="str">
        <f>IF(入力用!E55&lt;&gt;"",入力用!E55,"")</f>
        <v/>
      </c>
      <c r="D101" s="41" t="str">
        <f>IF(入力用!F55&lt;&gt;"",入力用!F55,"")</f>
        <v/>
      </c>
      <c r="E101" s="42" t="str">
        <f>IF(入力用!G55&lt;&gt;"",入力用!G55,"")</f>
        <v/>
      </c>
      <c r="F101" s="79" t="str">
        <f>IF(入力用!H55&lt;&gt;"",入力用!H55,"")</f>
        <v/>
      </c>
      <c r="G101" s="109" t="str">
        <f>IF(入力用!I55&lt;&gt;"",入力用!I55,"")</f>
        <v/>
      </c>
      <c r="H101" s="109" t="str">
        <f>IF(入力用!J103&lt;&gt;"",入力用!J103,"")</f>
        <v/>
      </c>
      <c r="I101" s="109" t="str">
        <f>IF(入力用!J55&lt;&gt;"",入力用!J55,"")</f>
        <v/>
      </c>
      <c r="J101" s="109" t="str">
        <f>IF(入力用!L103&lt;&gt;"",入力用!L103,"")</f>
        <v/>
      </c>
      <c r="K101" s="44" t="str">
        <f>IF(入力用!K55&lt;&gt;"",入力用!K55,"")</f>
        <v/>
      </c>
      <c r="L101" s="44" t="str">
        <f>IF(入力用!L55&lt;&gt;"",入力用!L55,"")</f>
        <v/>
      </c>
      <c r="M101" s="45" t="str">
        <f>IF(入力用!M55="8%","*","")</f>
        <v/>
      </c>
      <c r="N101" s="46" t="str">
        <f>IF(入力用!O55&lt;&gt;"",入力用!O55,"")</f>
        <v/>
      </c>
    </row>
    <row r="102" spans="2:14" ht="25.05" customHeight="1" x14ac:dyDescent="0.45">
      <c r="B102" s="39" t="str">
        <f>IF(入力用!D56&lt;&gt;"",入力用!D56,"")</f>
        <v/>
      </c>
      <c r="C102" s="40" t="str">
        <f>IF(入力用!E56&lt;&gt;"",入力用!E56,"")</f>
        <v/>
      </c>
      <c r="D102" s="41" t="str">
        <f>IF(入力用!F56&lt;&gt;"",入力用!F56,"")</f>
        <v/>
      </c>
      <c r="E102" s="42" t="str">
        <f>IF(入力用!G56&lt;&gt;"",入力用!G56,"")</f>
        <v/>
      </c>
      <c r="F102" s="79" t="str">
        <f>IF(入力用!H56&lt;&gt;"",入力用!H56,"")</f>
        <v/>
      </c>
      <c r="G102" s="109" t="str">
        <f>IF(入力用!I56&lt;&gt;"",入力用!I56,"")</f>
        <v/>
      </c>
      <c r="H102" s="109" t="str">
        <f>IF(入力用!J104&lt;&gt;"",入力用!J104,"")</f>
        <v/>
      </c>
      <c r="I102" s="109" t="str">
        <f>IF(入力用!J56&lt;&gt;"",入力用!J56,"")</f>
        <v/>
      </c>
      <c r="J102" s="109" t="str">
        <f>IF(入力用!L104&lt;&gt;"",入力用!L104,"")</f>
        <v/>
      </c>
      <c r="K102" s="44" t="str">
        <f>IF(入力用!K56&lt;&gt;"",入力用!K56,"")</f>
        <v/>
      </c>
      <c r="L102" s="44" t="str">
        <f>IF(入力用!L56&lt;&gt;"",入力用!L56,"")</f>
        <v/>
      </c>
      <c r="M102" s="45" t="str">
        <f>IF(入力用!M56="8%","*","")</f>
        <v/>
      </c>
      <c r="N102" s="46" t="str">
        <f>IF(入力用!O56&lt;&gt;"",入力用!O56,"")</f>
        <v/>
      </c>
    </row>
    <row r="103" spans="2:14" ht="25.05" customHeight="1" x14ac:dyDescent="0.45">
      <c r="B103" s="39" t="str">
        <f>IF(入力用!D57&lt;&gt;"",入力用!D57,"")</f>
        <v/>
      </c>
      <c r="C103" s="40" t="str">
        <f>IF(入力用!E57&lt;&gt;"",入力用!E57,"")</f>
        <v/>
      </c>
      <c r="D103" s="41" t="str">
        <f>IF(入力用!F57&lt;&gt;"",入力用!F57,"")</f>
        <v/>
      </c>
      <c r="E103" s="42" t="str">
        <f>IF(入力用!G57&lt;&gt;"",入力用!G57,"")</f>
        <v/>
      </c>
      <c r="F103" s="79" t="str">
        <f>IF(入力用!H57&lt;&gt;"",入力用!H57,"")</f>
        <v/>
      </c>
      <c r="G103" s="109" t="str">
        <f>IF(入力用!I57&lt;&gt;"",入力用!I57,"")</f>
        <v/>
      </c>
      <c r="H103" s="109" t="str">
        <f>IF(入力用!J105&lt;&gt;"",入力用!J105,"")</f>
        <v/>
      </c>
      <c r="I103" s="109" t="str">
        <f>IF(入力用!J57&lt;&gt;"",入力用!J57,"")</f>
        <v/>
      </c>
      <c r="J103" s="109" t="str">
        <f>IF(入力用!L105&lt;&gt;"",入力用!L105,"")</f>
        <v/>
      </c>
      <c r="K103" s="44" t="str">
        <f>IF(入力用!K57&lt;&gt;"",入力用!K57,"")</f>
        <v/>
      </c>
      <c r="L103" s="44" t="str">
        <f>IF(入力用!L57&lt;&gt;"",入力用!L57,"")</f>
        <v/>
      </c>
      <c r="M103" s="45" t="str">
        <f>IF(入力用!M57="8%","*","")</f>
        <v/>
      </c>
      <c r="N103" s="46" t="str">
        <f>IF(入力用!O57&lt;&gt;"",入力用!O57,"")</f>
        <v/>
      </c>
    </row>
    <row r="104" spans="2:14" ht="25.05" customHeight="1" x14ac:dyDescent="0.45">
      <c r="B104" s="39" t="str">
        <f>IF(入力用!D58&lt;&gt;"",入力用!D58,"")</f>
        <v/>
      </c>
      <c r="C104" s="40" t="str">
        <f>IF(入力用!E58&lt;&gt;"",入力用!E58,"")</f>
        <v/>
      </c>
      <c r="D104" s="41" t="str">
        <f>IF(入力用!F58&lt;&gt;"",入力用!F58,"")</f>
        <v/>
      </c>
      <c r="E104" s="42" t="str">
        <f>IF(入力用!G58&lt;&gt;"",入力用!G58,"")</f>
        <v/>
      </c>
      <c r="F104" s="79" t="str">
        <f>IF(入力用!H58&lt;&gt;"",入力用!H58,"")</f>
        <v/>
      </c>
      <c r="G104" s="109" t="str">
        <f>IF(入力用!I58&lt;&gt;"",入力用!I58,"")</f>
        <v/>
      </c>
      <c r="H104" s="109" t="str">
        <f>IF(入力用!J106&lt;&gt;"",入力用!J106,"")</f>
        <v/>
      </c>
      <c r="I104" s="109" t="str">
        <f>IF(入力用!J58&lt;&gt;"",入力用!J58,"")</f>
        <v/>
      </c>
      <c r="J104" s="109" t="str">
        <f>IF(入力用!L106&lt;&gt;"",入力用!L106,"")</f>
        <v/>
      </c>
      <c r="K104" s="44" t="str">
        <f>IF(入力用!K58&lt;&gt;"",入力用!K58,"")</f>
        <v/>
      </c>
      <c r="L104" s="44" t="str">
        <f>IF(入力用!L58&lt;&gt;"",入力用!L58,"")</f>
        <v/>
      </c>
      <c r="M104" s="45" t="str">
        <f>IF(入力用!M58="8%","*","")</f>
        <v/>
      </c>
      <c r="N104" s="46" t="str">
        <f>IF(入力用!O58&lt;&gt;"",入力用!O58,"")</f>
        <v/>
      </c>
    </row>
    <row r="105" spans="2:14" ht="25.05" customHeight="1" x14ac:dyDescent="0.45">
      <c r="B105" s="39" t="str">
        <f>IF(入力用!D59&lt;&gt;"",入力用!D59,"")</f>
        <v/>
      </c>
      <c r="C105" s="40" t="str">
        <f>IF(入力用!E59&lt;&gt;"",入力用!E59,"")</f>
        <v/>
      </c>
      <c r="D105" s="41" t="str">
        <f>IF(入力用!F59&lt;&gt;"",入力用!F59,"")</f>
        <v/>
      </c>
      <c r="E105" s="42" t="str">
        <f>IF(入力用!G59&lt;&gt;"",入力用!G59,"")</f>
        <v/>
      </c>
      <c r="F105" s="79" t="str">
        <f>IF(入力用!H59&lt;&gt;"",入力用!H59,"")</f>
        <v/>
      </c>
      <c r="G105" s="109" t="str">
        <f>IF(入力用!I59&lt;&gt;"",入力用!I59,"")</f>
        <v/>
      </c>
      <c r="H105" s="109" t="str">
        <f>IF(入力用!J107&lt;&gt;"",入力用!J107,"")</f>
        <v/>
      </c>
      <c r="I105" s="109" t="str">
        <f>IF(入力用!J59&lt;&gt;"",入力用!J59,"")</f>
        <v/>
      </c>
      <c r="J105" s="109" t="str">
        <f>IF(入力用!L107&lt;&gt;"",入力用!L107,"")</f>
        <v/>
      </c>
      <c r="K105" s="44" t="str">
        <f>IF(入力用!K59&lt;&gt;"",入力用!K59,"")</f>
        <v/>
      </c>
      <c r="L105" s="44" t="str">
        <f>IF(入力用!L59&lt;&gt;"",入力用!L59,"")</f>
        <v/>
      </c>
      <c r="M105" s="45" t="str">
        <f>IF(入力用!M59="8%","*","")</f>
        <v/>
      </c>
      <c r="N105" s="46" t="str">
        <f>IF(入力用!O59&lt;&gt;"",入力用!O59,"")</f>
        <v/>
      </c>
    </row>
    <row r="106" spans="2:14" ht="25.05" customHeight="1" x14ac:dyDescent="0.45">
      <c r="B106" s="39" t="str">
        <f>IF(入力用!D60&lt;&gt;"",入力用!D60,"")</f>
        <v/>
      </c>
      <c r="C106" s="40" t="str">
        <f>IF(入力用!E60&lt;&gt;"",入力用!E60,"")</f>
        <v/>
      </c>
      <c r="D106" s="41" t="str">
        <f>IF(入力用!F60&lt;&gt;"",入力用!F60,"")</f>
        <v/>
      </c>
      <c r="E106" s="42" t="str">
        <f>IF(入力用!G60&lt;&gt;"",入力用!G60,"")</f>
        <v/>
      </c>
      <c r="F106" s="79" t="str">
        <f>IF(入力用!H60&lt;&gt;"",入力用!H60,"")</f>
        <v/>
      </c>
      <c r="G106" s="109" t="str">
        <f>IF(入力用!I60&lt;&gt;"",入力用!I60,"")</f>
        <v/>
      </c>
      <c r="H106" s="109" t="str">
        <f>IF(入力用!J108&lt;&gt;"",入力用!J108,"")</f>
        <v/>
      </c>
      <c r="I106" s="109" t="str">
        <f>IF(入力用!J60&lt;&gt;"",入力用!J60,"")</f>
        <v/>
      </c>
      <c r="J106" s="109" t="str">
        <f>IF(入力用!L108&lt;&gt;"",入力用!L108,"")</f>
        <v/>
      </c>
      <c r="K106" s="44" t="str">
        <f>IF(入力用!K60&lt;&gt;"",入力用!K60,"")</f>
        <v/>
      </c>
      <c r="L106" s="44" t="str">
        <f>IF(入力用!L60&lt;&gt;"",入力用!L60,"")</f>
        <v/>
      </c>
      <c r="M106" s="45" t="str">
        <f>IF(入力用!M60="8%","*","")</f>
        <v/>
      </c>
      <c r="N106" s="46" t="str">
        <f>IF(入力用!O60&lt;&gt;"",入力用!O60,"")</f>
        <v/>
      </c>
    </row>
    <row r="107" spans="2:14" ht="25.05" customHeight="1" x14ac:dyDescent="0.45">
      <c r="B107" s="39" t="str">
        <f>IF(入力用!D61&lt;&gt;"",入力用!D61,"")</f>
        <v/>
      </c>
      <c r="C107" s="40" t="str">
        <f>IF(入力用!E61&lt;&gt;"",入力用!E61,"")</f>
        <v/>
      </c>
      <c r="D107" s="41" t="str">
        <f>IF(入力用!F61&lt;&gt;"",入力用!F61,"")</f>
        <v/>
      </c>
      <c r="E107" s="42" t="str">
        <f>IF(入力用!G61&lt;&gt;"",入力用!G61,"")</f>
        <v/>
      </c>
      <c r="F107" s="79" t="str">
        <f>IF(入力用!H61&lt;&gt;"",入力用!H61,"")</f>
        <v/>
      </c>
      <c r="G107" s="109" t="str">
        <f>IF(入力用!I61&lt;&gt;"",入力用!I61,"")</f>
        <v/>
      </c>
      <c r="H107" s="109" t="str">
        <f>IF(入力用!J109&lt;&gt;"",入力用!J109,"")</f>
        <v/>
      </c>
      <c r="I107" s="109" t="str">
        <f>IF(入力用!J61&lt;&gt;"",入力用!J61,"")</f>
        <v/>
      </c>
      <c r="J107" s="109" t="str">
        <f>IF(入力用!L109&lt;&gt;"",入力用!L109,"")</f>
        <v/>
      </c>
      <c r="K107" s="44" t="str">
        <f>IF(入力用!K61&lt;&gt;"",入力用!K61,"")</f>
        <v/>
      </c>
      <c r="L107" s="44" t="str">
        <f>IF(入力用!L61&lt;&gt;"",入力用!L61,"")</f>
        <v/>
      </c>
      <c r="M107" s="45" t="str">
        <f>IF(入力用!M61="8%","*","")</f>
        <v/>
      </c>
      <c r="N107" s="46" t="str">
        <f>IF(入力用!O61&lt;&gt;"",入力用!O61,"")</f>
        <v/>
      </c>
    </row>
    <row r="108" spans="2:14" ht="25.05" customHeight="1" x14ac:dyDescent="0.45">
      <c r="B108" s="39" t="str">
        <f>IF(入力用!D62&lt;&gt;"",入力用!D62,"")</f>
        <v/>
      </c>
      <c r="C108" s="40" t="str">
        <f>IF(入力用!E62&lt;&gt;"",入力用!E62,"")</f>
        <v/>
      </c>
      <c r="D108" s="41" t="str">
        <f>IF(入力用!F62&lt;&gt;"",入力用!F62,"")</f>
        <v/>
      </c>
      <c r="E108" s="42" t="str">
        <f>IF(入力用!G62&lt;&gt;"",入力用!G62,"")</f>
        <v/>
      </c>
      <c r="F108" s="79" t="str">
        <f>IF(入力用!H62&lt;&gt;"",入力用!H62,"")</f>
        <v/>
      </c>
      <c r="G108" s="109" t="str">
        <f>IF(入力用!I62&lt;&gt;"",入力用!I62,"")</f>
        <v/>
      </c>
      <c r="H108" s="109" t="str">
        <f>IF(入力用!J110&lt;&gt;"",入力用!J110,"")</f>
        <v/>
      </c>
      <c r="I108" s="109" t="str">
        <f>IF(入力用!J62&lt;&gt;"",入力用!J62,"")</f>
        <v/>
      </c>
      <c r="J108" s="109" t="str">
        <f>IF(入力用!L110&lt;&gt;"",入力用!L110,"")</f>
        <v/>
      </c>
      <c r="K108" s="44" t="str">
        <f>IF(入力用!K62&lt;&gt;"",入力用!K62,"")</f>
        <v/>
      </c>
      <c r="L108" s="44" t="str">
        <f>IF(入力用!L62&lt;&gt;"",入力用!L62,"")</f>
        <v/>
      </c>
      <c r="M108" s="45" t="str">
        <f>IF(入力用!M62="8%","*","")</f>
        <v/>
      </c>
      <c r="N108" s="46" t="str">
        <f>IF(入力用!O62&lt;&gt;"",入力用!O62,"")</f>
        <v/>
      </c>
    </row>
    <row r="109" spans="2:14" ht="25.05" customHeight="1" x14ac:dyDescent="0.45">
      <c r="B109" s="39" t="str">
        <f>IF(入力用!D63&lt;&gt;"",入力用!D63,"")</f>
        <v/>
      </c>
      <c r="C109" s="40" t="str">
        <f>IF(入力用!E63&lt;&gt;"",入力用!E63,"")</f>
        <v/>
      </c>
      <c r="D109" s="41" t="str">
        <f>IF(入力用!F63&lt;&gt;"",入力用!F63,"")</f>
        <v/>
      </c>
      <c r="E109" s="42" t="str">
        <f>IF(入力用!G63&lt;&gt;"",入力用!G63,"")</f>
        <v/>
      </c>
      <c r="F109" s="79" t="str">
        <f>IF(入力用!H63&lt;&gt;"",入力用!H63,"")</f>
        <v/>
      </c>
      <c r="G109" s="109" t="str">
        <f>IF(入力用!I63&lt;&gt;"",入力用!I63,"")</f>
        <v/>
      </c>
      <c r="H109" s="109" t="str">
        <f>IF(入力用!J111&lt;&gt;"",入力用!J111,"")</f>
        <v/>
      </c>
      <c r="I109" s="109" t="str">
        <f>IF(入力用!J63&lt;&gt;"",入力用!J63,"")</f>
        <v/>
      </c>
      <c r="J109" s="109" t="str">
        <f>IF(入力用!L111&lt;&gt;"",入力用!L111,"")</f>
        <v/>
      </c>
      <c r="K109" s="44" t="str">
        <f>IF(入力用!K63&lt;&gt;"",入力用!K63,"")</f>
        <v/>
      </c>
      <c r="L109" s="44" t="str">
        <f>IF(入力用!L63&lt;&gt;"",入力用!L63,"")</f>
        <v/>
      </c>
      <c r="M109" s="45" t="str">
        <f>IF(入力用!M63="8%","*","")</f>
        <v/>
      </c>
      <c r="N109" s="46" t="str">
        <f>IF(入力用!O63&lt;&gt;"",入力用!O63,"")</f>
        <v/>
      </c>
    </row>
    <row r="110" spans="2:14" ht="25.05" customHeight="1" x14ac:dyDescent="0.45">
      <c r="B110" s="39" t="str">
        <f>IF(入力用!D64&lt;&gt;"",入力用!D64,"")</f>
        <v/>
      </c>
      <c r="C110" s="40" t="str">
        <f>IF(入力用!E64&lt;&gt;"",入力用!E64,"")</f>
        <v/>
      </c>
      <c r="D110" s="41" t="str">
        <f>IF(入力用!F64&lt;&gt;"",入力用!F64,"")</f>
        <v/>
      </c>
      <c r="E110" s="42" t="str">
        <f>IF(入力用!G64&lt;&gt;"",入力用!G64,"")</f>
        <v/>
      </c>
      <c r="F110" s="79" t="str">
        <f>IF(入力用!H64&lt;&gt;"",入力用!H64,"")</f>
        <v/>
      </c>
      <c r="G110" s="109" t="str">
        <f>IF(入力用!I64&lt;&gt;"",入力用!I64,"")</f>
        <v/>
      </c>
      <c r="H110" s="109" t="str">
        <f>IF(入力用!J112&lt;&gt;"",入力用!J112,"")</f>
        <v/>
      </c>
      <c r="I110" s="109" t="str">
        <f>IF(入力用!J64&lt;&gt;"",入力用!J64,"")</f>
        <v/>
      </c>
      <c r="J110" s="109" t="str">
        <f>IF(入力用!L112&lt;&gt;"",入力用!L112,"")</f>
        <v/>
      </c>
      <c r="K110" s="44" t="str">
        <f>IF(入力用!K64&lt;&gt;"",入力用!K64,"")</f>
        <v/>
      </c>
      <c r="L110" s="44" t="str">
        <f>IF(入力用!L64&lt;&gt;"",入力用!L64,"")</f>
        <v/>
      </c>
      <c r="M110" s="45" t="str">
        <f>IF(入力用!M64="8%","*","")</f>
        <v/>
      </c>
      <c r="N110" s="46" t="str">
        <f>IF(入力用!O64&lt;&gt;"",入力用!O64,"")</f>
        <v/>
      </c>
    </row>
    <row r="111" spans="2:14" ht="25.05" customHeight="1" x14ac:dyDescent="0.45">
      <c r="B111" s="39" t="str">
        <f>IF(入力用!D65&lt;&gt;"",入力用!D65,"")</f>
        <v/>
      </c>
      <c r="C111" s="40" t="str">
        <f>IF(入力用!E65&lt;&gt;"",入力用!E65,"")</f>
        <v/>
      </c>
      <c r="D111" s="41" t="str">
        <f>IF(入力用!F65&lt;&gt;"",入力用!F65,"")</f>
        <v/>
      </c>
      <c r="E111" s="42" t="str">
        <f>IF(入力用!G65&lt;&gt;"",入力用!G65,"")</f>
        <v/>
      </c>
      <c r="F111" s="79" t="str">
        <f>IF(入力用!H65&lt;&gt;"",入力用!H65,"")</f>
        <v/>
      </c>
      <c r="G111" s="109" t="str">
        <f>IF(入力用!I65&lt;&gt;"",入力用!I65,"")</f>
        <v/>
      </c>
      <c r="H111" s="109" t="str">
        <f>IF(入力用!J113&lt;&gt;"",入力用!J113,"")</f>
        <v/>
      </c>
      <c r="I111" s="109" t="str">
        <f>IF(入力用!J65&lt;&gt;"",入力用!J65,"")</f>
        <v/>
      </c>
      <c r="J111" s="109" t="str">
        <f>IF(入力用!L113&lt;&gt;"",入力用!L113,"")</f>
        <v/>
      </c>
      <c r="K111" s="44" t="str">
        <f>IF(入力用!K65&lt;&gt;"",入力用!K65,"")</f>
        <v/>
      </c>
      <c r="L111" s="44" t="str">
        <f>IF(入力用!L65&lt;&gt;"",入力用!L65,"")</f>
        <v/>
      </c>
      <c r="M111" s="45" t="str">
        <f>IF(入力用!M65="8%","*","")</f>
        <v/>
      </c>
      <c r="N111" s="46" t="str">
        <f>IF(入力用!O65&lt;&gt;"",入力用!O65,"")</f>
        <v/>
      </c>
    </row>
    <row r="112" spans="2:14" ht="4.05" customHeight="1" x14ac:dyDescent="0.45"/>
    <row r="113" spans="2:14" ht="19.95" customHeight="1" x14ac:dyDescent="0.45">
      <c r="C113" s="5"/>
      <c r="D113" s="5"/>
      <c r="E113" s="5"/>
      <c r="F113" s="5"/>
      <c r="G113" s="5"/>
      <c r="I113" s="110" t="s">
        <v>15</v>
      </c>
      <c r="J113" s="110"/>
      <c r="K113" s="48">
        <f>SUM(K98:K111)</f>
        <v>0</v>
      </c>
      <c r="L113" s="48">
        <f>SUM(L98:L111)</f>
        <v>0</v>
      </c>
      <c r="M113" s="49" t="s">
        <v>22</v>
      </c>
    </row>
    <row r="114" spans="2:14" ht="4.05" customHeight="1" x14ac:dyDescent="0.45"/>
    <row r="115" spans="2:14" ht="4.05" customHeight="1" x14ac:dyDescent="0.45"/>
    <row r="116" spans="2:14" ht="18" customHeight="1" x14ac:dyDescent="0.45">
      <c r="H116" s="4"/>
      <c r="N116" s="7" t="s">
        <v>45</v>
      </c>
    </row>
    <row r="117" spans="2:14" ht="18" customHeight="1" x14ac:dyDescent="0.45">
      <c r="B117" s="2" t="s">
        <v>82</v>
      </c>
    </row>
    <row r="118" spans="2:14" ht="12" customHeight="1" x14ac:dyDescent="0.45">
      <c r="J118" s="111" t="str">
        <f>IF(入力用!$E$9&lt;&gt;"",入力用!$E$9,"")</f>
        <v/>
      </c>
      <c r="K118" s="111"/>
      <c r="L118" s="111"/>
    </row>
    <row r="119" spans="2:14" ht="12" customHeight="1" x14ac:dyDescent="0.45">
      <c r="H119" s="8" t="s">
        <v>13</v>
      </c>
      <c r="J119" s="111"/>
      <c r="K119" s="111"/>
      <c r="L119" s="111"/>
    </row>
    <row r="120" spans="2:14" ht="19.95" customHeight="1" x14ac:dyDescent="0.45">
      <c r="B120" s="3" t="s">
        <v>14</v>
      </c>
      <c r="H120" s="16" t="str">
        <f>IF(入力用!$E$6&lt;&gt;"",入力用!$E$6,"")</f>
        <v/>
      </c>
      <c r="J120" s="112" t="str">
        <f>IF(入力用!$E$8&lt;&gt;"",入力用!$E$8,"")</f>
        <v/>
      </c>
      <c r="K120" s="112"/>
      <c r="L120" s="112"/>
    </row>
    <row r="121" spans="2:14" ht="4.05" customHeight="1" x14ac:dyDescent="0.45"/>
    <row r="122" spans="2:14" ht="19.95" customHeight="1" x14ac:dyDescent="0.45">
      <c r="B122" s="116"/>
      <c r="C122" s="117"/>
      <c r="D122" s="118"/>
      <c r="E122" s="119"/>
      <c r="G122" s="8" t="s">
        <v>12</v>
      </c>
      <c r="H122" s="37" t="str">
        <f>IF(入力用!$E$4&lt;&gt;"",入力用!$E$4,"")</f>
        <v/>
      </c>
      <c r="J122" s="113" t="str">
        <f>IF(入力用!$E$7&lt;&gt;"",入力用!$E$7,"")</f>
        <v/>
      </c>
      <c r="K122" s="113"/>
      <c r="L122" s="113"/>
    </row>
    <row r="123" spans="2:14" ht="4.05" customHeight="1" x14ac:dyDescent="0.45"/>
    <row r="124" spans="2:14" ht="10.050000000000001" customHeight="1" x14ac:dyDescent="0.45">
      <c r="B124" s="110" t="s">
        <v>0</v>
      </c>
      <c r="C124" s="120" t="s">
        <v>1</v>
      </c>
      <c r="D124" s="120"/>
      <c r="E124" s="120"/>
      <c r="F124" s="121" t="s">
        <v>4</v>
      </c>
      <c r="G124" s="110" t="s">
        <v>5</v>
      </c>
      <c r="H124" s="110"/>
      <c r="I124" s="110" t="s">
        <v>6</v>
      </c>
      <c r="J124" s="110"/>
      <c r="K124" s="110" t="s">
        <v>7</v>
      </c>
      <c r="L124" s="110" t="s">
        <v>8</v>
      </c>
      <c r="M124" s="114" t="s">
        <v>21</v>
      </c>
      <c r="N124" s="110" t="s">
        <v>9</v>
      </c>
    </row>
    <row r="125" spans="2:14" ht="10.050000000000001" customHeight="1" x14ac:dyDescent="0.45">
      <c r="B125" s="110"/>
      <c r="C125" s="9" t="s">
        <v>2</v>
      </c>
      <c r="D125" s="9" t="s">
        <v>3</v>
      </c>
      <c r="E125" s="9" t="s">
        <v>10</v>
      </c>
      <c r="F125" s="121"/>
      <c r="G125" s="110"/>
      <c r="H125" s="110"/>
      <c r="I125" s="110"/>
      <c r="J125" s="110"/>
      <c r="K125" s="110"/>
      <c r="L125" s="110"/>
      <c r="M125" s="114"/>
      <c r="N125" s="110"/>
    </row>
    <row r="126" spans="2:14" ht="25.05" customHeight="1" x14ac:dyDescent="0.45">
      <c r="B126" s="39" t="str">
        <f>IF(入力用!D66&lt;&gt;"",入力用!D66,"")</f>
        <v/>
      </c>
      <c r="C126" s="40" t="str">
        <f>IF(入力用!E66&lt;&gt;"",入力用!E66,"")</f>
        <v/>
      </c>
      <c r="D126" s="41" t="str">
        <f>IF(入力用!F66&lt;&gt;"",入力用!F66,"")</f>
        <v/>
      </c>
      <c r="E126" s="42" t="str">
        <f>IF(入力用!G66&lt;&gt;"",入力用!G66,"")</f>
        <v/>
      </c>
      <c r="F126" s="79" t="str">
        <f>IF(入力用!H66&lt;&gt;"",入力用!H66,"")</f>
        <v/>
      </c>
      <c r="G126" s="109" t="str">
        <f>IF(入力用!I66&lt;&gt;"",入力用!I66,"")</f>
        <v/>
      </c>
      <c r="H126" s="109" t="str">
        <f>IF(入力用!J128&lt;&gt;"",入力用!J128,"")</f>
        <v/>
      </c>
      <c r="I126" s="109" t="str">
        <f>IF(入力用!J66&lt;&gt;"",入力用!J66,"")</f>
        <v/>
      </c>
      <c r="J126" s="109" t="str">
        <f>IF(入力用!L128&lt;&gt;"",入力用!L128,"")</f>
        <v/>
      </c>
      <c r="K126" s="44" t="str">
        <f>IF(入力用!K66&lt;&gt;"",入力用!K66,"")</f>
        <v/>
      </c>
      <c r="L126" s="44" t="str">
        <f>IF(入力用!L66&lt;&gt;"",入力用!L66,"")</f>
        <v/>
      </c>
      <c r="M126" s="45" t="str">
        <f>IF(入力用!M66="8%","*","")</f>
        <v/>
      </c>
      <c r="N126" s="46" t="str">
        <f>IF(入力用!O66&lt;&gt;"",入力用!O66,"")</f>
        <v/>
      </c>
    </row>
    <row r="127" spans="2:14" ht="25.05" customHeight="1" x14ac:dyDescent="0.45">
      <c r="B127" s="39" t="str">
        <f>IF(入力用!D67&lt;&gt;"",入力用!D67,"")</f>
        <v/>
      </c>
      <c r="C127" s="40" t="str">
        <f>IF(入力用!E67&lt;&gt;"",入力用!E67,"")</f>
        <v/>
      </c>
      <c r="D127" s="41" t="str">
        <f>IF(入力用!F67&lt;&gt;"",入力用!F67,"")</f>
        <v/>
      </c>
      <c r="E127" s="42" t="str">
        <f>IF(入力用!G67&lt;&gt;"",入力用!G67,"")</f>
        <v/>
      </c>
      <c r="F127" s="79" t="str">
        <f>IF(入力用!H67&lt;&gt;"",入力用!H67,"")</f>
        <v/>
      </c>
      <c r="G127" s="109" t="str">
        <f>IF(入力用!I67&lt;&gt;"",入力用!I67,"")</f>
        <v/>
      </c>
      <c r="H127" s="109" t="str">
        <f>IF(入力用!J129&lt;&gt;"",入力用!J129,"")</f>
        <v/>
      </c>
      <c r="I127" s="109" t="str">
        <f>IF(入力用!J67&lt;&gt;"",入力用!J67,"")</f>
        <v/>
      </c>
      <c r="J127" s="109" t="str">
        <f>IF(入力用!L129&lt;&gt;"",入力用!L129,"")</f>
        <v/>
      </c>
      <c r="K127" s="44" t="str">
        <f>IF(入力用!K67&lt;&gt;"",入力用!K67,"")</f>
        <v/>
      </c>
      <c r="L127" s="44" t="str">
        <f>IF(入力用!L67&lt;&gt;"",入力用!L67,"")</f>
        <v/>
      </c>
      <c r="M127" s="45" t="str">
        <f>IF(入力用!M67="8%","*","")</f>
        <v/>
      </c>
      <c r="N127" s="46" t="str">
        <f>IF(入力用!O67&lt;&gt;"",入力用!O67,"")</f>
        <v/>
      </c>
    </row>
    <row r="128" spans="2:14" ht="25.05" customHeight="1" x14ac:dyDescent="0.45">
      <c r="B128" s="39" t="str">
        <f>IF(入力用!D68&lt;&gt;"",入力用!D68,"")</f>
        <v/>
      </c>
      <c r="C128" s="40" t="str">
        <f>IF(入力用!E68&lt;&gt;"",入力用!E68,"")</f>
        <v/>
      </c>
      <c r="D128" s="41" t="str">
        <f>IF(入力用!F68&lt;&gt;"",入力用!F68,"")</f>
        <v/>
      </c>
      <c r="E128" s="42" t="str">
        <f>IF(入力用!G68&lt;&gt;"",入力用!G68,"")</f>
        <v/>
      </c>
      <c r="F128" s="79" t="str">
        <f>IF(入力用!H68&lt;&gt;"",入力用!H68,"")</f>
        <v/>
      </c>
      <c r="G128" s="109" t="str">
        <f>IF(入力用!I68&lt;&gt;"",入力用!I68,"")</f>
        <v/>
      </c>
      <c r="H128" s="109" t="str">
        <f>IF(入力用!J130&lt;&gt;"",入力用!J130,"")</f>
        <v/>
      </c>
      <c r="I128" s="109" t="str">
        <f>IF(入力用!J68&lt;&gt;"",入力用!J68,"")</f>
        <v/>
      </c>
      <c r="J128" s="109" t="str">
        <f>IF(入力用!L130&lt;&gt;"",入力用!L130,"")</f>
        <v/>
      </c>
      <c r="K128" s="44" t="str">
        <f>IF(入力用!K68&lt;&gt;"",入力用!K68,"")</f>
        <v/>
      </c>
      <c r="L128" s="44" t="str">
        <f>IF(入力用!L68&lt;&gt;"",入力用!L68,"")</f>
        <v/>
      </c>
      <c r="M128" s="45" t="str">
        <f>IF(入力用!M68="8%","*","")</f>
        <v/>
      </c>
      <c r="N128" s="46" t="str">
        <f>IF(入力用!O68&lt;&gt;"",入力用!O68,"")</f>
        <v/>
      </c>
    </row>
    <row r="129" spans="2:14" ht="25.05" customHeight="1" x14ac:dyDescent="0.45">
      <c r="B129" s="39" t="str">
        <f>IF(入力用!D69&lt;&gt;"",入力用!D69,"")</f>
        <v/>
      </c>
      <c r="C129" s="40" t="str">
        <f>IF(入力用!E69&lt;&gt;"",入力用!E69,"")</f>
        <v/>
      </c>
      <c r="D129" s="41" t="str">
        <f>IF(入力用!F69&lt;&gt;"",入力用!F69,"")</f>
        <v/>
      </c>
      <c r="E129" s="42" t="str">
        <f>IF(入力用!G69&lt;&gt;"",入力用!G69,"")</f>
        <v/>
      </c>
      <c r="F129" s="79" t="str">
        <f>IF(入力用!H69&lt;&gt;"",入力用!H69,"")</f>
        <v/>
      </c>
      <c r="G129" s="109" t="str">
        <f>IF(入力用!I69&lt;&gt;"",入力用!I69,"")</f>
        <v/>
      </c>
      <c r="H129" s="109" t="str">
        <f>IF(入力用!J131&lt;&gt;"",入力用!J131,"")</f>
        <v/>
      </c>
      <c r="I129" s="109" t="str">
        <f>IF(入力用!J69&lt;&gt;"",入力用!J69,"")</f>
        <v/>
      </c>
      <c r="J129" s="109" t="str">
        <f>IF(入力用!L131&lt;&gt;"",入力用!L131,"")</f>
        <v/>
      </c>
      <c r="K129" s="44" t="str">
        <f>IF(入力用!K69&lt;&gt;"",入力用!K69,"")</f>
        <v/>
      </c>
      <c r="L129" s="44" t="str">
        <f>IF(入力用!L69&lt;&gt;"",入力用!L69,"")</f>
        <v/>
      </c>
      <c r="M129" s="45" t="str">
        <f>IF(入力用!M69="8%","*","")</f>
        <v/>
      </c>
      <c r="N129" s="46" t="str">
        <f>IF(入力用!O69&lt;&gt;"",入力用!O69,"")</f>
        <v/>
      </c>
    </row>
    <row r="130" spans="2:14" ht="25.05" customHeight="1" x14ac:dyDescent="0.45">
      <c r="B130" s="39" t="str">
        <f>IF(入力用!D70&lt;&gt;"",入力用!D70,"")</f>
        <v/>
      </c>
      <c r="C130" s="40" t="str">
        <f>IF(入力用!E70&lt;&gt;"",入力用!E70,"")</f>
        <v/>
      </c>
      <c r="D130" s="41" t="str">
        <f>IF(入力用!F70&lt;&gt;"",入力用!F70,"")</f>
        <v/>
      </c>
      <c r="E130" s="42" t="str">
        <f>IF(入力用!G70&lt;&gt;"",入力用!G70,"")</f>
        <v/>
      </c>
      <c r="F130" s="79" t="str">
        <f>IF(入力用!H70&lt;&gt;"",入力用!H70,"")</f>
        <v/>
      </c>
      <c r="G130" s="109" t="str">
        <f>IF(入力用!I70&lt;&gt;"",入力用!I70,"")</f>
        <v/>
      </c>
      <c r="H130" s="109" t="str">
        <f>IF(入力用!J132&lt;&gt;"",入力用!J132,"")</f>
        <v/>
      </c>
      <c r="I130" s="109" t="str">
        <f>IF(入力用!J70&lt;&gt;"",入力用!J70,"")</f>
        <v/>
      </c>
      <c r="J130" s="109" t="str">
        <f>IF(入力用!L132&lt;&gt;"",入力用!L132,"")</f>
        <v/>
      </c>
      <c r="K130" s="44" t="str">
        <f>IF(入力用!K70&lt;&gt;"",入力用!K70,"")</f>
        <v/>
      </c>
      <c r="L130" s="44" t="str">
        <f>IF(入力用!L70&lt;&gt;"",入力用!L70,"")</f>
        <v/>
      </c>
      <c r="M130" s="45" t="str">
        <f>IF(入力用!M70="8%","*","")</f>
        <v/>
      </c>
      <c r="N130" s="46" t="str">
        <f>IF(入力用!O70&lt;&gt;"",入力用!O70,"")</f>
        <v/>
      </c>
    </row>
    <row r="131" spans="2:14" ht="25.05" customHeight="1" x14ac:dyDescent="0.45">
      <c r="B131" s="39" t="str">
        <f>IF(入力用!D71&lt;&gt;"",入力用!D71,"")</f>
        <v/>
      </c>
      <c r="C131" s="40" t="str">
        <f>IF(入力用!E71&lt;&gt;"",入力用!E71,"")</f>
        <v/>
      </c>
      <c r="D131" s="41" t="str">
        <f>IF(入力用!F71&lt;&gt;"",入力用!F71,"")</f>
        <v/>
      </c>
      <c r="E131" s="42" t="str">
        <f>IF(入力用!G71&lt;&gt;"",入力用!G71,"")</f>
        <v/>
      </c>
      <c r="F131" s="79" t="str">
        <f>IF(入力用!H71&lt;&gt;"",入力用!H71,"")</f>
        <v/>
      </c>
      <c r="G131" s="109" t="str">
        <f>IF(入力用!I71&lt;&gt;"",入力用!I71,"")</f>
        <v/>
      </c>
      <c r="H131" s="109" t="str">
        <f>IF(入力用!J133&lt;&gt;"",入力用!J133,"")</f>
        <v/>
      </c>
      <c r="I131" s="109" t="str">
        <f>IF(入力用!J71&lt;&gt;"",入力用!J71,"")</f>
        <v/>
      </c>
      <c r="J131" s="109" t="str">
        <f>IF(入力用!L133&lt;&gt;"",入力用!L133,"")</f>
        <v/>
      </c>
      <c r="K131" s="44" t="str">
        <f>IF(入力用!K71&lt;&gt;"",入力用!K71,"")</f>
        <v/>
      </c>
      <c r="L131" s="44" t="str">
        <f>IF(入力用!L71&lt;&gt;"",入力用!L71,"")</f>
        <v/>
      </c>
      <c r="M131" s="45" t="str">
        <f>IF(入力用!M71="8%","*","")</f>
        <v/>
      </c>
      <c r="N131" s="46" t="str">
        <f>IF(入力用!O71&lt;&gt;"",入力用!O71,"")</f>
        <v/>
      </c>
    </row>
    <row r="132" spans="2:14" ht="25.05" customHeight="1" x14ac:dyDescent="0.45">
      <c r="B132" s="39" t="str">
        <f>IF(入力用!D72&lt;&gt;"",入力用!D72,"")</f>
        <v/>
      </c>
      <c r="C132" s="40" t="str">
        <f>IF(入力用!E72&lt;&gt;"",入力用!E72,"")</f>
        <v/>
      </c>
      <c r="D132" s="41" t="str">
        <f>IF(入力用!F72&lt;&gt;"",入力用!F72,"")</f>
        <v/>
      </c>
      <c r="E132" s="42" t="str">
        <f>IF(入力用!G72&lt;&gt;"",入力用!G72,"")</f>
        <v/>
      </c>
      <c r="F132" s="79" t="str">
        <f>IF(入力用!H72&lt;&gt;"",入力用!H72,"")</f>
        <v/>
      </c>
      <c r="G132" s="109" t="str">
        <f>IF(入力用!I72&lt;&gt;"",入力用!I72,"")</f>
        <v/>
      </c>
      <c r="H132" s="109" t="str">
        <f>IF(入力用!J134&lt;&gt;"",入力用!J134,"")</f>
        <v/>
      </c>
      <c r="I132" s="109" t="str">
        <f>IF(入力用!J72&lt;&gt;"",入力用!J72,"")</f>
        <v/>
      </c>
      <c r="J132" s="109" t="str">
        <f>IF(入力用!L134&lt;&gt;"",入力用!L134,"")</f>
        <v/>
      </c>
      <c r="K132" s="44" t="str">
        <f>IF(入力用!K72&lt;&gt;"",入力用!K72,"")</f>
        <v/>
      </c>
      <c r="L132" s="44" t="str">
        <f>IF(入力用!L72&lt;&gt;"",入力用!L72,"")</f>
        <v/>
      </c>
      <c r="M132" s="45" t="str">
        <f>IF(入力用!M72="8%","*","")</f>
        <v/>
      </c>
      <c r="N132" s="46" t="str">
        <f>IF(入力用!O72&lt;&gt;"",入力用!O72,"")</f>
        <v/>
      </c>
    </row>
    <row r="133" spans="2:14" ht="25.05" customHeight="1" x14ac:dyDescent="0.45">
      <c r="B133" s="39" t="str">
        <f>IF(入力用!D73&lt;&gt;"",入力用!D73,"")</f>
        <v/>
      </c>
      <c r="C133" s="40" t="str">
        <f>IF(入力用!E73&lt;&gt;"",入力用!E73,"")</f>
        <v/>
      </c>
      <c r="D133" s="41" t="str">
        <f>IF(入力用!F73&lt;&gt;"",入力用!F73,"")</f>
        <v/>
      </c>
      <c r="E133" s="42" t="str">
        <f>IF(入力用!G73&lt;&gt;"",入力用!G73,"")</f>
        <v/>
      </c>
      <c r="F133" s="79" t="str">
        <f>IF(入力用!H73&lt;&gt;"",入力用!H73,"")</f>
        <v/>
      </c>
      <c r="G133" s="109" t="str">
        <f>IF(入力用!I73&lt;&gt;"",入力用!I73,"")</f>
        <v/>
      </c>
      <c r="H133" s="109" t="str">
        <f>IF(入力用!J135&lt;&gt;"",入力用!J135,"")</f>
        <v/>
      </c>
      <c r="I133" s="109" t="str">
        <f>IF(入力用!J73&lt;&gt;"",入力用!J73,"")</f>
        <v/>
      </c>
      <c r="J133" s="109" t="str">
        <f>IF(入力用!L135&lt;&gt;"",入力用!L135,"")</f>
        <v/>
      </c>
      <c r="K133" s="44" t="str">
        <f>IF(入力用!K73&lt;&gt;"",入力用!K73,"")</f>
        <v/>
      </c>
      <c r="L133" s="44" t="str">
        <f>IF(入力用!L73&lt;&gt;"",入力用!L73,"")</f>
        <v/>
      </c>
      <c r="M133" s="45" t="str">
        <f>IF(入力用!M73="8%","*","")</f>
        <v/>
      </c>
      <c r="N133" s="46" t="str">
        <f>IF(入力用!O73&lt;&gt;"",入力用!O73,"")</f>
        <v/>
      </c>
    </row>
    <row r="134" spans="2:14" ht="25.05" customHeight="1" x14ac:dyDescent="0.45">
      <c r="B134" s="39" t="str">
        <f>IF(入力用!D74&lt;&gt;"",入力用!D74,"")</f>
        <v/>
      </c>
      <c r="C134" s="40" t="str">
        <f>IF(入力用!E74&lt;&gt;"",入力用!E74,"")</f>
        <v/>
      </c>
      <c r="D134" s="41" t="str">
        <f>IF(入力用!F74&lt;&gt;"",入力用!F74,"")</f>
        <v/>
      </c>
      <c r="E134" s="42" t="str">
        <f>IF(入力用!G74&lt;&gt;"",入力用!G74,"")</f>
        <v/>
      </c>
      <c r="F134" s="79" t="str">
        <f>IF(入力用!H74&lt;&gt;"",入力用!H74,"")</f>
        <v/>
      </c>
      <c r="G134" s="109" t="str">
        <f>IF(入力用!I74&lt;&gt;"",入力用!I74,"")</f>
        <v/>
      </c>
      <c r="H134" s="109" t="str">
        <f>IF(入力用!J136&lt;&gt;"",入力用!J136,"")</f>
        <v/>
      </c>
      <c r="I134" s="109" t="str">
        <f>IF(入力用!J74&lt;&gt;"",入力用!J74,"")</f>
        <v/>
      </c>
      <c r="J134" s="109" t="str">
        <f>IF(入力用!L136&lt;&gt;"",入力用!L136,"")</f>
        <v/>
      </c>
      <c r="K134" s="44" t="str">
        <f>IF(入力用!K74&lt;&gt;"",入力用!K74,"")</f>
        <v/>
      </c>
      <c r="L134" s="44" t="str">
        <f>IF(入力用!L74&lt;&gt;"",入力用!L74,"")</f>
        <v/>
      </c>
      <c r="M134" s="45" t="str">
        <f>IF(入力用!M74="8%","*","")</f>
        <v/>
      </c>
      <c r="N134" s="46" t="str">
        <f>IF(入力用!O74&lt;&gt;"",入力用!O74,"")</f>
        <v/>
      </c>
    </row>
    <row r="135" spans="2:14" ht="25.05" customHeight="1" x14ac:dyDescent="0.45">
      <c r="B135" s="39" t="str">
        <f>IF(入力用!D75&lt;&gt;"",入力用!D75,"")</f>
        <v/>
      </c>
      <c r="C135" s="40" t="str">
        <f>IF(入力用!E75&lt;&gt;"",入力用!E75,"")</f>
        <v/>
      </c>
      <c r="D135" s="41" t="str">
        <f>IF(入力用!F75&lt;&gt;"",入力用!F75,"")</f>
        <v/>
      </c>
      <c r="E135" s="42" t="str">
        <f>IF(入力用!G75&lt;&gt;"",入力用!G75,"")</f>
        <v/>
      </c>
      <c r="F135" s="79" t="str">
        <f>IF(入力用!H75&lt;&gt;"",入力用!H75,"")</f>
        <v/>
      </c>
      <c r="G135" s="109" t="str">
        <f>IF(入力用!I75&lt;&gt;"",入力用!I75,"")</f>
        <v/>
      </c>
      <c r="H135" s="109" t="str">
        <f>IF(入力用!J137&lt;&gt;"",入力用!J137,"")</f>
        <v/>
      </c>
      <c r="I135" s="109" t="str">
        <f>IF(入力用!J75&lt;&gt;"",入力用!J75,"")</f>
        <v/>
      </c>
      <c r="J135" s="109" t="str">
        <f>IF(入力用!L137&lt;&gt;"",入力用!L137,"")</f>
        <v/>
      </c>
      <c r="K135" s="44" t="str">
        <f>IF(入力用!K75&lt;&gt;"",入力用!K75,"")</f>
        <v/>
      </c>
      <c r="L135" s="44" t="str">
        <f>IF(入力用!L75&lt;&gt;"",入力用!L75,"")</f>
        <v/>
      </c>
      <c r="M135" s="45" t="str">
        <f>IF(入力用!M75="8%","*","")</f>
        <v/>
      </c>
      <c r="N135" s="46" t="str">
        <f>IF(入力用!O75&lt;&gt;"",入力用!O75,"")</f>
        <v/>
      </c>
    </row>
    <row r="136" spans="2:14" ht="25.05" customHeight="1" x14ac:dyDescent="0.45">
      <c r="B136" s="39" t="str">
        <f>IF(入力用!D76&lt;&gt;"",入力用!D76,"")</f>
        <v/>
      </c>
      <c r="C136" s="40" t="str">
        <f>IF(入力用!E76&lt;&gt;"",入力用!E76,"")</f>
        <v/>
      </c>
      <c r="D136" s="41" t="str">
        <f>IF(入力用!F76&lt;&gt;"",入力用!F76,"")</f>
        <v/>
      </c>
      <c r="E136" s="42" t="str">
        <f>IF(入力用!G76&lt;&gt;"",入力用!G76,"")</f>
        <v/>
      </c>
      <c r="F136" s="79" t="str">
        <f>IF(入力用!H76&lt;&gt;"",入力用!H76,"")</f>
        <v/>
      </c>
      <c r="G136" s="109" t="str">
        <f>IF(入力用!I76&lt;&gt;"",入力用!I76,"")</f>
        <v/>
      </c>
      <c r="H136" s="109" t="str">
        <f>IF(入力用!J138&lt;&gt;"",入力用!J138,"")</f>
        <v/>
      </c>
      <c r="I136" s="109" t="str">
        <f>IF(入力用!J76&lt;&gt;"",入力用!J76,"")</f>
        <v/>
      </c>
      <c r="J136" s="109" t="str">
        <f>IF(入力用!L138&lt;&gt;"",入力用!L138,"")</f>
        <v/>
      </c>
      <c r="K136" s="44" t="str">
        <f>IF(入力用!K76&lt;&gt;"",入力用!K76,"")</f>
        <v/>
      </c>
      <c r="L136" s="44" t="str">
        <f>IF(入力用!L76&lt;&gt;"",入力用!L76,"")</f>
        <v/>
      </c>
      <c r="M136" s="45" t="str">
        <f>IF(入力用!M76="8%","*","")</f>
        <v/>
      </c>
      <c r="N136" s="46" t="str">
        <f>IF(入力用!O76&lt;&gt;"",入力用!O76,"")</f>
        <v/>
      </c>
    </row>
    <row r="137" spans="2:14" ht="25.05" customHeight="1" x14ac:dyDescent="0.45">
      <c r="B137" s="39" t="str">
        <f>IF(入力用!D77&lt;&gt;"",入力用!D77,"")</f>
        <v/>
      </c>
      <c r="C137" s="40" t="str">
        <f>IF(入力用!E77&lt;&gt;"",入力用!E77,"")</f>
        <v/>
      </c>
      <c r="D137" s="41" t="str">
        <f>IF(入力用!F77&lt;&gt;"",入力用!F77,"")</f>
        <v/>
      </c>
      <c r="E137" s="42" t="str">
        <f>IF(入力用!G77&lt;&gt;"",入力用!G77,"")</f>
        <v/>
      </c>
      <c r="F137" s="79" t="str">
        <f>IF(入力用!H77&lt;&gt;"",入力用!H77,"")</f>
        <v/>
      </c>
      <c r="G137" s="109" t="str">
        <f>IF(入力用!I77&lt;&gt;"",入力用!I77,"")</f>
        <v/>
      </c>
      <c r="H137" s="109" t="str">
        <f>IF(入力用!J139&lt;&gt;"",入力用!J139,"")</f>
        <v/>
      </c>
      <c r="I137" s="109" t="str">
        <f>IF(入力用!J77&lt;&gt;"",入力用!J77,"")</f>
        <v/>
      </c>
      <c r="J137" s="109" t="str">
        <f>IF(入力用!L139&lt;&gt;"",入力用!L139,"")</f>
        <v/>
      </c>
      <c r="K137" s="44" t="str">
        <f>IF(入力用!K77&lt;&gt;"",入力用!K77,"")</f>
        <v/>
      </c>
      <c r="L137" s="44" t="str">
        <f>IF(入力用!L77&lt;&gt;"",入力用!L77,"")</f>
        <v/>
      </c>
      <c r="M137" s="45" t="str">
        <f>IF(入力用!M77="8%","*","")</f>
        <v/>
      </c>
      <c r="N137" s="46" t="str">
        <f>IF(入力用!O77&lt;&gt;"",入力用!O77,"")</f>
        <v/>
      </c>
    </row>
    <row r="138" spans="2:14" ht="25.05" customHeight="1" x14ac:dyDescent="0.45">
      <c r="B138" s="39" t="str">
        <f>IF(入力用!D78&lt;&gt;"",入力用!D78,"")</f>
        <v/>
      </c>
      <c r="C138" s="40" t="str">
        <f>IF(入力用!E78&lt;&gt;"",入力用!E78,"")</f>
        <v/>
      </c>
      <c r="D138" s="41" t="str">
        <f>IF(入力用!F78&lt;&gt;"",入力用!F78,"")</f>
        <v/>
      </c>
      <c r="E138" s="42" t="str">
        <f>IF(入力用!G78&lt;&gt;"",入力用!G78,"")</f>
        <v/>
      </c>
      <c r="F138" s="79" t="str">
        <f>IF(入力用!H78&lt;&gt;"",入力用!H78,"")</f>
        <v/>
      </c>
      <c r="G138" s="109" t="str">
        <f>IF(入力用!I78&lt;&gt;"",入力用!I78,"")</f>
        <v/>
      </c>
      <c r="H138" s="109" t="str">
        <f>IF(入力用!J140&lt;&gt;"",入力用!J140,"")</f>
        <v/>
      </c>
      <c r="I138" s="109" t="str">
        <f>IF(入力用!J78&lt;&gt;"",入力用!J78,"")</f>
        <v/>
      </c>
      <c r="J138" s="109" t="str">
        <f>IF(入力用!L140&lt;&gt;"",入力用!L140,"")</f>
        <v/>
      </c>
      <c r="K138" s="44" t="str">
        <f>IF(入力用!K78&lt;&gt;"",入力用!K78,"")</f>
        <v/>
      </c>
      <c r="L138" s="44" t="str">
        <f>IF(入力用!L78&lt;&gt;"",入力用!L78,"")</f>
        <v/>
      </c>
      <c r="M138" s="45" t="str">
        <f>IF(入力用!M78="8%","*","")</f>
        <v/>
      </c>
      <c r="N138" s="46" t="str">
        <f>IF(入力用!O78&lt;&gt;"",入力用!O78,"")</f>
        <v/>
      </c>
    </row>
    <row r="139" spans="2:14" ht="25.05" customHeight="1" x14ac:dyDescent="0.45">
      <c r="B139" s="39" t="str">
        <f>IF(入力用!D79&lt;&gt;"",入力用!D79,"")</f>
        <v/>
      </c>
      <c r="C139" s="40" t="str">
        <f>IF(入力用!E79&lt;&gt;"",入力用!E79,"")</f>
        <v/>
      </c>
      <c r="D139" s="41" t="str">
        <f>IF(入力用!F79&lt;&gt;"",入力用!F79,"")</f>
        <v/>
      </c>
      <c r="E139" s="42" t="str">
        <f>IF(入力用!G79&lt;&gt;"",入力用!G79,"")</f>
        <v/>
      </c>
      <c r="F139" s="79" t="str">
        <f>IF(入力用!H79&lt;&gt;"",入力用!H79,"")</f>
        <v/>
      </c>
      <c r="G139" s="109" t="str">
        <f>IF(入力用!I79&lt;&gt;"",入力用!I79,"")</f>
        <v/>
      </c>
      <c r="H139" s="109" t="str">
        <f>IF(入力用!J141&lt;&gt;"",入力用!J141,"")</f>
        <v/>
      </c>
      <c r="I139" s="109" t="str">
        <f>IF(入力用!J79&lt;&gt;"",入力用!J79,"")</f>
        <v/>
      </c>
      <c r="J139" s="109" t="str">
        <f>IF(入力用!L141&lt;&gt;"",入力用!L141,"")</f>
        <v/>
      </c>
      <c r="K139" s="44" t="str">
        <f>IF(入力用!K79&lt;&gt;"",入力用!K79,"")</f>
        <v/>
      </c>
      <c r="L139" s="44" t="str">
        <f>IF(入力用!L79&lt;&gt;"",入力用!L79,"")</f>
        <v/>
      </c>
      <c r="M139" s="45" t="str">
        <f>IF(入力用!M79="8%","*","")</f>
        <v/>
      </c>
      <c r="N139" s="46" t="str">
        <f>IF(入力用!O79&lt;&gt;"",入力用!O79,"")</f>
        <v/>
      </c>
    </row>
    <row r="140" spans="2:14" ht="4.05" customHeight="1" x14ac:dyDescent="0.45"/>
    <row r="141" spans="2:14" ht="19.95" customHeight="1" x14ac:dyDescent="0.45">
      <c r="C141" s="5"/>
      <c r="D141" s="5"/>
      <c r="E141" s="5"/>
      <c r="F141" s="5"/>
      <c r="G141" s="5"/>
      <c r="I141" s="110" t="s">
        <v>15</v>
      </c>
      <c r="J141" s="110"/>
      <c r="K141" s="48">
        <f>SUM(K126:K139)</f>
        <v>0</v>
      </c>
      <c r="L141" s="48">
        <f>SUM(L126:L139)</f>
        <v>0</v>
      </c>
      <c r="M141" s="49" t="s">
        <v>22</v>
      </c>
    </row>
    <row r="142" spans="2:14" ht="4.05" customHeight="1" x14ac:dyDescent="0.45"/>
  </sheetData>
  <sheetProtection sheet="1" objects="1" scenarios="1" selectLockedCells="1" selectUnlockedCells="1"/>
  <mergeCells count="211">
    <mergeCell ref="K10:K11"/>
    <mergeCell ref="L10:L11"/>
    <mergeCell ref="M10:M11"/>
    <mergeCell ref="N10:N11"/>
    <mergeCell ref="G12:H12"/>
    <mergeCell ref="I12:J12"/>
    <mergeCell ref="J4:L5"/>
    <mergeCell ref="J6:L6"/>
    <mergeCell ref="B8:C8"/>
    <mergeCell ref="D8:E8"/>
    <mergeCell ref="J8:L8"/>
    <mergeCell ref="B10:B11"/>
    <mergeCell ref="C10:E10"/>
    <mergeCell ref="F10:F11"/>
    <mergeCell ref="G10:H11"/>
    <mergeCell ref="I10:J11"/>
    <mergeCell ref="G16:H16"/>
    <mergeCell ref="I16:J16"/>
    <mergeCell ref="G17:H17"/>
    <mergeCell ref="I17:J17"/>
    <mergeCell ref="G18:H18"/>
    <mergeCell ref="I18:J18"/>
    <mergeCell ref="G13:H13"/>
    <mergeCell ref="I13:J13"/>
    <mergeCell ref="G14:H14"/>
    <mergeCell ref="I14:J14"/>
    <mergeCell ref="G15:H15"/>
    <mergeCell ref="I15:J15"/>
    <mergeCell ref="I23:J23"/>
    <mergeCell ref="I25:J25"/>
    <mergeCell ref="I27:I29"/>
    <mergeCell ref="G28:H28"/>
    <mergeCell ref="G29:H29"/>
    <mergeCell ref="J34:L35"/>
    <mergeCell ref="G19:H19"/>
    <mergeCell ref="I19:J19"/>
    <mergeCell ref="G20:H20"/>
    <mergeCell ref="I20:J20"/>
    <mergeCell ref="G21:H21"/>
    <mergeCell ref="I21:J21"/>
    <mergeCell ref="J36:L36"/>
    <mergeCell ref="B38:C38"/>
    <mergeCell ref="D38:E38"/>
    <mergeCell ref="J38:L38"/>
    <mergeCell ref="B40:B41"/>
    <mergeCell ref="C40:E40"/>
    <mergeCell ref="F40:F41"/>
    <mergeCell ref="G40:H41"/>
    <mergeCell ref="I40:J41"/>
    <mergeCell ref="K40:K41"/>
    <mergeCell ref="G44:H44"/>
    <mergeCell ref="I44:J44"/>
    <mergeCell ref="G45:H45"/>
    <mergeCell ref="I45:J45"/>
    <mergeCell ref="G46:H46"/>
    <mergeCell ref="I46:J46"/>
    <mergeCell ref="L40:L41"/>
    <mergeCell ref="M40:M41"/>
    <mergeCell ref="N40:N41"/>
    <mergeCell ref="G42:H42"/>
    <mergeCell ref="I42:J42"/>
    <mergeCell ref="G43:H43"/>
    <mergeCell ref="I43:J43"/>
    <mergeCell ref="G50:H50"/>
    <mergeCell ref="I50:J50"/>
    <mergeCell ref="G51:H51"/>
    <mergeCell ref="I51:J51"/>
    <mergeCell ref="G52:H52"/>
    <mergeCell ref="I52:J52"/>
    <mergeCell ref="G47:H47"/>
    <mergeCell ref="I47:J47"/>
    <mergeCell ref="G48:H48"/>
    <mergeCell ref="I48:J48"/>
    <mergeCell ref="G49:H49"/>
    <mergeCell ref="I49:J49"/>
    <mergeCell ref="I57:J57"/>
    <mergeCell ref="J62:L63"/>
    <mergeCell ref="J64:L64"/>
    <mergeCell ref="B66:C66"/>
    <mergeCell ref="D66:E66"/>
    <mergeCell ref="J66:L66"/>
    <mergeCell ref="G53:H53"/>
    <mergeCell ref="I53:J53"/>
    <mergeCell ref="G54:H54"/>
    <mergeCell ref="I54:J54"/>
    <mergeCell ref="G55:H55"/>
    <mergeCell ref="I55:J55"/>
    <mergeCell ref="L68:L69"/>
    <mergeCell ref="M68:M69"/>
    <mergeCell ref="N68:N69"/>
    <mergeCell ref="G70:H70"/>
    <mergeCell ref="I70:J70"/>
    <mergeCell ref="G71:H71"/>
    <mergeCell ref="I71:J71"/>
    <mergeCell ref="B68:B69"/>
    <mergeCell ref="C68:E68"/>
    <mergeCell ref="F68:F69"/>
    <mergeCell ref="G68:H69"/>
    <mergeCell ref="I68:J69"/>
    <mergeCell ref="K68:K69"/>
    <mergeCell ref="G75:H75"/>
    <mergeCell ref="I75:J75"/>
    <mergeCell ref="G76:H76"/>
    <mergeCell ref="I76:J76"/>
    <mergeCell ref="G77:H77"/>
    <mergeCell ref="I77:J77"/>
    <mergeCell ref="G72:H72"/>
    <mergeCell ref="I72:J72"/>
    <mergeCell ref="G73:H73"/>
    <mergeCell ref="I73:J73"/>
    <mergeCell ref="G74:H74"/>
    <mergeCell ref="I74:J74"/>
    <mergeCell ref="G81:H81"/>
    <mergeCell ref="I81:J81"/>
    <mergeCell ref="G82:H82"/>
    <mergeCell ref="I82:J82"/>
    <mergeCell ref="G83:H83"/>
    <mergeCell ref="I83:J83"/>
    <mergeCell ref="G78:H78"/>
    <mergeCell ref="I78:J78"/>
    <mergeCell ref="G79:H79"/>
    <mergeCell ref="I79:J79"/>
    <mergeCell ref="G80:H80"/>
    <mergeCell ref="I80:J80"/>
    <mergeCell ref="B96:B97"/>
    <mergeCell ref="C96:E96"/>
    <mergeCell ref="F96:F97"/>
    <mergeCell ref="G96:H97"/>
    <mergeCell ref="I96:J97"/>
    <mergeCell ref="K96:K97"/>
    <mergeCell ref="I85:J85"/>
    <mergeCell ref="J90:L91"/>
    <mergeCell ref="J92:L92"/>
    <mergeCell ref="B94:C94"/>
    <mergeCell ref="D94:E94"/>
    <mergeCell ref="J94:L94"/>
    <mergeCell ref="G100:H100"/>
    <mergeCell ref="I100:J100"/>
    <mergeCell ref="G101:H101"/>
    <mergeCell ref="I101:J101"/>
    <mergeCell ref="G102:H102"/>
    <mergeCell ref="I102:J102"/>
    <mergeCell ref="L96:L97"/>
    <mergeCell ref="M96:M97"/>
    <mergeCell ref="N96:N97"/>
    <mergeCell ref="G98:H98"/>
    <mergeCell ref="I98:J98"/>
    <mergeCell ref="G99:H99"/>
    <mergeCell ref="I99:J99"/>
    <mergeCell ref="G106:H106"/>
    <mergeCell ref="I106:J106"/>
    <mergeCell ref="G107:H107"/>
    <mergeCell ref="I107:J107"/>
    <mergeCell ref="G108:H108"/>
    <mergeCell ref="I108:J108"/>
    <mergeCell ref="G103:H103"/>
    <mergeCell ref="I103:J103"/>
    <mergeCell ref="G104:H104"/>
    <mergeCell ref="I104:J104"/>
    <mergeCell ref="G105:H105"/>
    <mergeCell ref="I105:J105"/>
    <mergeCell ref="I113:J113"/>
    <mergeCell ref="J118:L119"/>
    <mergeCell ref="J120:L120"/>
    <mergeCell ref="B122:C122"/>
    <mergeCell ref="D122:E122"/>
    <mergeCell ref="J122:L122"/>
    <mergeCell ref="G109:H109"/>
    <mergeCell ref="I109:J109"/>
    <mergeCell ref="G110:H110"/>
    <mergeCell ref="I110:J110"/>
    <mergeCell ref="G111:H111"/>
    <mergeCell ref="I111:J111"/>
    <mergeCell ref="L124:L125"/>
    <mergeCell ref="M124:M125"/>
    <mergeCell ref="N124:N125"/>
    <mergeCell ref="G126:H126"/>
    <mergeCell ref="I126:J126"/>
    <mergeCell ref="G127:H127"/>
    <mergeCell ref="I127:J127"/>
    <mergeCell ref="B124:B125"/>
    <mergeCell ref="C124:E124"/>
    <mergeCell ref="F124:F125"/>
    <mergeCell ref="G124:H125"/>
    <mergeCell ref="I124:J125"/>
    <mergeCell ref="K124:K125"/>
    <mergeCell ref="G131:H131"/>
    <mergeCell ref="I131:J131"/>
    <mergeCell ref="G132:H132"/>
    <mergeCell ref="I132:J132"/>
    <mergeCell ref="G133:H133"/>
    <mergeCell ref="I133:J133"/>
    <mergeCell ref="G128:H128"/>
    <mergeCell ref="I128:J128"/>
    <mergeCell ref="G129:H129"/>
    <mergeCell ref="I129:J129"/>
    <mergeCell ref="G130:H130"/>
    <mergeCell ref="I130:J130"/>
    <mergeCell ref="I141:J141"/>
    <mergeCell ref="G137:H137"/>
    <mergeCell ref="I137:J137"/>
    <mergeCell ref="G138:H138"/>
    <mergeCell ref="I138:J138"/>
    <mergeCell ref="G139:H139"/>
    <mergeCell ref="I139:J139"/>
    <mergeCell ref="G134:H134"/>
    <mergeCell ref="I134:J134"/>
    <mergeCell ref="G135:H135"/>
    <mergeCell ref="I135:J135"/>
    <mergeCell ref="G136:H136"/>
    <mergeCell ref="I136:J136"/>
  </mergeCells>
  <phoneticPr fontId="2"/>
  <conditionalFormatting sqref="B12:J21">
    <cfRule type="expression" dxfId="6" priority="5">
      <formula>$K12&lt;0</formula>
    </cfRule>
  </conditionalFormatting>
  <conditionalFormatting sqref="B42:J55">
    <cfRule type="expression" dxfId="5" priority="4">
      <formula>$K42&lt;0</formula>
    </cfRule>
  </conditionalFormatting>
  <conditionalFormatting sqref="B70:J83">
    <cfRule type="expression" dxfId="4" priority="3">
      <formula>$K70&lt;0</formula>
    </cfRule>
  </conditionalFormatting>
  <conditionalFormatting sqref="B98:J111">
    <cfRule type="expression" dxfId="3" priority="2">
      <formula>$K98&lt;0</formula>
    </cfRule>
  </conditionalFormatting>
  <conditionalFormatting sqref="B126:J139">
    <cfRule type="expression" dxfId="2" priority="1">
      <formula>$K126&lt;0</formula>
    </cfRule>
  </conditionalFormatting>
  <pageMargins left="0.78740157480314965" right="0.19685039370078741" top="0.59055118110236227" bottom="0.39370078740157483" header="0.39370078740157483" footer="0.19685039370078741"/>
  <pageSetup paperSize="9" fitToHeight="5"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指定請求書の取り扱いについて</vt:lpstr>
      <vt:lpstr>入力用</vt:lpstr>
      <vt:lpstr>請求書（提出用）</vt:lpstr>
      <vt:lpstr>請求書（控）</vt:lpstr>
      <vt:lpstr>入力用!Print_Titles</vt:lpstr>
    </vt:vector>
  </TitlesOfParts>
  <Company>株式会社柄谷工務店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一芝 雅行</dc:creator>
  <cp:lastModifiedBy>一芝 雅行</cp:lastModifiedBy>
  <cp:lastPrinted>2023-04-26T05:59:23Z</cp:lastPrinted>
  <dcterms:created xsi:type="dcterms:W3CDTF">2022-08-09T05:10:51Z</dcterms:created>
  <dcterms:modified xsi:type="dcterms:W3CDTF">2023-09-28T08:59:14Z</dcterms:modified>
</cp:coreProperties>
</file>