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aratani_sv1\システム担当\インボイス対応\指定伝票\指定請求書データ（原本）\"/>
    </mc:Choice>
  </mc:AlternateContent>
  <xr:revisionPtr revIDLastSave="0" documentId="13_ncr:1_{0A5EB047-13C9-49BC-A008-6931D78A4428}" xr6:coauthVersionLast="47" xr6:coauthVersionMax="47" xr10:uidLastSave="{00000000-0000-0000-0000-000000000000}"/>
  <bookViews>
    <workbookView xWindow="-108" yWindow="-108" windowWidth="23256" windowHeight="12576" xr2:uid="{7082F722-7140-4B66-B0B8-D3884C9DA9F7}"/>
  </bookViews>
  <sheets>
    <sheet name="指定請求書の取り扱いについて" sheetId="12" r:id="rId1"/>
    <sheet name="入力用" sheetId="9" r:id="rId2"/>
    <sheet name="請求書（提出用）" sheetId="8" r:id="rId3"/>
    <sheet name="請求書（控）" sheetId="14" r:id="rId4"/>
  </sheets>
  <definedNames>
    <definedName name="_xlnm.Print_Titles" localSheetId="1">入力用!$13:$13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9" i="14" l="1"/>
  <c r="M138" i="14"/>
  <c r="M137" i="14"/>
  <c r="M136" i="14"/>
  <c r="M135" i="14"/>
  <c r="M134" i="14"/>
  <c r="M133" i="14"/>
  <c r="M132" i="14"/>
  <c r="M131" i="14"/>
  <c r="M130" i="14"/>
  <c r="M129" i="14"/>
  <c r="M128" i="14"/>
  <c r="M127" i="14"/>
  <c r="M126" i="14"/>
  <c r="M111" i="14"/>
  <c r="M110" i="14"/>
  <c r="M109" i="14"/>
  <c r="M108" i="14"/>
  <c r="M107" i="14"/>
  <c r="M106" i="14"/>
  <c r="M105" i="14"/>
  <c r="M104" i="14"/>
  <c r="M103" i="14"/>
  <c r="M102" i="14"/>
  <c r="M101" i="14"/>
  <c r="M100" i="14"/>
  <c r="M99" i="14"/>
  <c r="M98" i="14"/>
  <c r="M83" i="14"/>
  <c r="M82" i="14"/>
  <c r="M81" i="14"/>
  <c r="M80" i="14"/>
  <c r="M79" i="14"/>
  <c r="M78" i="14"/>
  <c r="M77" i="14"/>
  <c r="M76" i="14"/>
  <c r="M75" i="14"/>
  <c r="M74" i="14"/>
  <c r="M73" i="14"/>
  <c r="M72" i="14"/>
  <c r="M71" i="14"/>
  <c r="M70" i="14"/>
  <c r="M55" i="14"/>
  <c r="M54" i="14"/>
  <c r="M53" i="14"/>
  <c r="M52" i="14"/>
  <c r="M51" i="14"/>
  <c r="M50" i="14"/>
  <c r="M49" i="14"/>
  <c r="M48" i="14"/>
  <c r="M47" i="14"/>
  <c r="M46" i="14"/>
  <c r="M45" i="14"/>
  <c r="M44" i="14"/>
  <c r="M43" i="14"/>
  <c r="M42" i="14"/>
  <c r="M21" i="14"/>
  <c r="M20" i="14"/>
  <c r="M19" i="14"/>
  <c r="M18" i="14"/>
  <c r="M17" i="14"/>
  <c r="M16" i="14"/>
  <c r="M15" i="14"/>
  <c r="M14" i="14"/>
  <c r="M13" i="14"/>
  <c r="M12" i="14"/>
  <c r="M139" i="8"/>
  <c r="M138" i="8"/>
  <c r="M137" i="8"/>
  <c r="M136" i="8"/>
  <c r="M135" i="8"/>
  <c r="M134" i="8"/>
  <c r="M133" i="8"/>
  <c r="M132" i="8"/>
  <c r="M131" i="8"/>
  <c r="M130" i="8"/>
  <c r="M129" i="8"/>
  <c r="M128" i="8"/>
  <c r="M127" i="8"/>
  <c r="M126" i="8"/>
  <c r="M111" i="8"/>
  <c r="M110" i="8"/>
  <c r="M109" i="8"/>
  <c r="M108" i="8"/>
  <c r="M107" i="8"/>
  <c r="M106" i="8"/>
  <c r="M105" i="8"/>
  <c r="M104" i="8"/>
  <c r="M103" i="8"/>
  <c r="M102" i="8"/>
  <c r="M101" i="8"/>
  <c r="M100" i="8"/>
  <c r="M99" i="8"/>
  <c r="M98" i="8"/>
  <c r="M83" i="8"/>
  <c r="M82" i="8"/>
  <c r="M81" i="8"/>
  <c r="M80" i="8"/>
  <c r="M79" i="8"/>
  <c r="M78" i="8"/>
  <c r="M77" i="8"/>
  <c r="M76" i="8"/>
  <c r="M75" i="8"/>
  <c r="M74" i="8"/>
  <c r="M73" i="8"/>
  <c r="M72" i="8"/>
  <c r="M71" i="8"/>
  <c r="M70" i="8"/>
  <c r="M55" i="8"/>
  <c r="M54" i="8"/>
  <c r="M53" i="8"/>
  <c r="M52" i="8"/>
  <c r="M51" i="8"/>
  <c r="M50" i="8"/>
  <c r="M49" i="8"/>
  <c r="M48" i="8"/>
  <c r="M47" i="8"/>
  <c r="M46" i="8"/>
  <c r="M45" i="8"/>
  <c r="M44" i="8"/>
  <c r="M43" i="8"/>
  <c r="M42" i="8"/>
  <c r="M21" i="8"/>
  <c r="M20" i="8"/>
  <c r="M19" i="8"/>
  <c r="M18" i="8"/>
  <c r="M17" i="8"/>
  <c r="M16" i="8"/>
  <c r="M15" i="8"/>
  <c r="M14" i="8"/>
  <c r="M13" i="8"/>
  <c r="M12" i="8"/>
  <c r="N139" i="14"/>
  <c r="L139" i="14"/>
  <c r="K139" i="14"/>
  <c r="J139" i="14"/>
  <c r="I139" i="14"/>
  <c r="H139" i="14"/>
  <c r="G139" i="14"/>
  <c r="F139" i="14"/>
  <c r="E139" i="14"/>
  <c r="D139" i="14"/>
  <c r="C139" i="14"/>
  <c r="B139" i="14"/>
  <c r="N138" i="14"/>
  <c r="L138" i="14"/>
  <c r="K138" i="14"/>
  <c r="J138" i="14"/>
  <c r="I138" i="14"/>
  <c r="H138" i="14"/>
  <c r="G138" i="14"/>
  <c r="F138" i="14"/>
  <c r="E138" i="14"/>
  <c r="D138" i="14"/>
  <c r="C138" i="14"/>
  <c r="B138" i="14"/>
  <c r="N137" i="14"/>
  <c r="L137" i="14"/>
  <c r="K137" i="14"/>
  <c r="J137" i="14"/>
  <c r="I137" i="14"/>
  <c r="H137" i="14"/>
  <c r="G137" i="14"/>
  <c r="F137" i="14"/>
  <c r="E137" i="14"/>
  <c r="D137" i="14"/>
  <c r="C137" i="14"/>
  <c r="B137" i="14"/>
  <c r="N136" i="14"/>
  <c r="L136" i="14"/>
  <c r="K136" i="14"/>
  <c r="J136" i="14"/>
  <c r="I136" i="14"/>
  <c r="H136" i="14"/>
  <c r="G136" i="14"/>
  <c r="F136" i="14"/>
  <c r="E136" i="14"/>
  <c r="D136" i="14"/>
  <c r="C136" i="14"/>
  <c r="B136" i="14"/>
  <c r="N135" i="14"/>
  <c r="L135" i="14"/>
  <c r="K135" i="14"/>
  <c r="J135" i="14"/>
  <c r="I135" i="14"/>
  <c r="H135" i="14"/>
  <c r="G135" i="14"/>
  <c r="F135" i="14"/>
  <c r="E135" i="14"/>
  <c r="D135" i="14"/>
  <c r="C135" i="14"/>
  <c r="B135" i="14"/>
  <c r="N134" i="14"/>
  <c r="L134" i="14"/>
  <c r="K134" i="14"/>
  <c r="J134" i="14"/>
  <c r="I134" i="14"/>
  <c r="H134" i="14"/>
  <c r="G134" i="14"/>
  <c r="F134" i="14"/>
  <c r="E134" i="14"/>
  <c r="D134" i="14"/>
  <c r="C134" i="14"/>
  <c r="B134" i="14"/>
  <c r="N133" i="14"/>
  <c r="L133" i="14"/>
  <c r="K133" i="14"/>
  <c r="J133" i="14"/>
  <c r="I133" i="14"/>
  <c r="H133" i="14"/>
  <c r="G133" i="14"/>
  <c r="F133" i="14"/>
  <c r="E133" i="14"/>
  <c r="D133" i="14"/>
  <c r="C133" i="14"/>
  <c r="B133" i="14"/>
  <c r="N132" i="14"/>
  <c r="L132" i="14"/>
  <c r="K132" i="14"/>
  <c r="J132" i="14"/>
  <c r="I132" i="14"/>
  <c r="H132" i="14"/>
  <c r="G132" i="14"/>
  <c r="F132" i="14"/>
  <c r="E132" i="14"/>
  <c r="D132" i="14"/>
  <c r="C132" i="14"/>
  <c r="B132" i="14"/>
  <c r="N131" i="14"/>
  <c r="L131" i="14"/>
  <c r="K131" i="14"/>
  <c r="J131" i="14"/>
  <c r="I131" i="14"/>
  <c r="H131" i="14"/>
  <c r="G131" i="14"/>
  <c r="F131" i="14"/>
  <c r="E131" i="14"/>
  <c r="D131" i="14"/>
  <c r="C131" i="14"/>
  <c r="B131" i="14"/>
  <c r="N130" i="14"/>
  <c r="L130" i="14"/>
  <c r="K130" i="14"/>
  <c r="J130" i="14"/>
  <c r="I130" i="14"/>
  <c r="H130" i="14"/>
  <c r="G130" i="14"/>
  <c r="F130" i="14"/>
  <c r="E130" i="14"/>
  <c r="D130" i="14"/>
  <c r="C130" i="14"/>
  <c r="B130" i="14"/>
  <c r="N129" i="14"/>
  <c r="L129" i="14"/>
  <c r="K129" i="14"/>
  <c r="J129" i="14"/>
  <c r="I129" i="14"/>
  <c r="H129" i="14"/>
  <c r="G129" i="14"/>
  <c r="F129" i="14"/>
  <c r="E129" i="14"/>
  <c r="D129" i="14"/>
  <c r="C129" i="14"/>
  <c r="B129" i="14"/>
  <c r="N128" i="14"/>
  <c r="L128" i="14"/>
  <c r="K128" i="14"/>
  <c r="J128" i="14"/>
  <c r="I128" i="14"/>
  <c r="H128" i="14"/>
  <c r="G128" i="14"/>
  <c r="F128" i="14"/>
  <c r="E128" i="14"/>
  <c r="D128" i="14"/>
  <c r="C128" i="14"/>
  <c r="B128" i="14"/>
  <c r="N127" i="14"/>
  <c r="L127" i="14"/>
  <c r="K127" i="14"/>
  <c r="J127" i="14"/>
  <c r="I127" i="14"/>
  <c r="H127" i="14"/>
  <c r="G127" i="14"/>
  <c r="F127" i="14"/>
  <c r="E127" i="14"/>
  <c r="D127" i="14"/>
  <c r="C127" i="14"/>
  <c r="B127" i="14"/>
  <c r="N126" i="14"/>
  <c r="L126" i="14"/>
  <c r="L141" i="14" s="1"/>
  <c r="K126" i="14"/>
  <c r="K141" i="14" s="1"/>
  <c r="J126" i="14"/>
  <c r="I126" i="14"/>
  <c r="H126" i="14"/>
  <c r="G126" i="14"/>
  <c r="F126" i="14"/>
  <c r="E126" i="14"/>
  <c r="D126" i="14"/>
  <c r="C126" i="14"/>
  <c r="B126" i="14"/>
  <c r="J122" i="14"/>
  <c r="H122" i="14"/>
  <c r="J120" i="14"/>
  <c r="H120" i="14"/>
  <c r="J118" i="14"/>
  <c r="N111" i="14"/>
  <c r="L111" i="14"/>
  <c r="K111" i="14"/>
  <c r="J111" i="14"/>
  <c r="I111" i="14"/>
  <c r="H111" i="14"/>
  <c r="G111" i="14"/>
  <c r="F111" i="14"/>
  <c r="E111" i="14"/>
  <c r="D111" i="14"/>
  <c r="C111" i="14"/>
  <c r="B111" i="14"/>
  <c r="N110" i="14"/>
  <c r="L110" i="14"/>
  <c r="K110" i="14"/>
  <c r="J110" i="14"/>
  <c r="I110" i="14"/>
  <c r="H110" i="14"/>
  <c r="G110" i="14"/>
  <c r="F110" i="14"/>
  <c r="E110" i="14"/>
  <c r="D110" i="14"/>
  <c r="C110" i="14"/>
  <c r="B110" i="14"/>
  <c r="N109" i="14"/>
  <c r="L109" i="14"/>
  <c r="K109" i="14"/>
  <c r="J109" i="14"/>
  <c r="I109" i="14"/>
  <c r="H109" i="14"/>
  <c r="G109" i="14"/>
  <c r="F109" i="14"/>
  <c r="E109" i="14"/>
  <c r="D109" i="14"/>
  <c r="C109" i="14"/>
  <c r="B109" i="14"/>
  <c r="N108" i="14"/>
  <c r="L108" i="14"/>
  <c r="K108" i="14"/>
  <c r="J108" i="14"/>
  <c r="I108" i="14"/>
  <c r="H108" i="14"/>
  <c r="G108" i="14"/>
  <c r="F108" i="14"/>
  <c r="E108" i="14"/>
  <c r="D108" i="14"/>
  <c r="C108" i="14"/>
  <c r="B108" i="14"/>
  <c r="N107" i="14"/>
  <c r="L107" i="14"/>
  <c r="K107" i="14"/>
  <c r="J107" i="14"/>
  <c r="I107" i="14"/>
  <c r="H107" i="14"/>
  <c r="G107" i="14"/>
  <c r="F107" i="14"/>
  <c r="E107" i="14"/>
  <c r="D107" i="14"/>
  <c r="C107" i="14"/>
  <c r="B107" i="14"/>
  <c r="N106" i="14"/>
  <c r="L106" i="14"/>
  <c r="K106" i="14"/>
  <c r="J106" i="14"/>
  <c r="I106" i="14"/>
  <c r="H106" i="14"/>
  <c r="G106" i="14"/>
  <c r="F106" i="14"/>
  <c r="E106" i="14"/>
  <c r="D106" i="14"/>
  <c r="C106" i="14"/>
  <c r="B106" i="14"/>
  <c r="N105" i="14"/>
  <c r="L105" i="14"/>
  <c r="K105" i="14"/>
  <c r="J105" i="14"/>
  <c r="I105" i="14"/>
  <c r="H105" i="14"/>
  <c r="G105" i="14"/>
  <c r="F105" i="14"/>
  <c r="E105" i="14"/>
  <c r="D105" i="14"/>
  <c r="C105" i="14"/>
  <c r="B105" i="14"/>
  <c r="N104" i="14"/>
  <c r="L104" i="14"/>
  <c r="K104" i="14"/>
  <c r="J104" i="14"/>
  <c r="I104" i="14"/>
  <c r="H104" i="14"/>
  <c r="G104" i="14"/>
  <c r="F104" i="14"/>
  <c r="E104" i="14"/>
  <c r="D104" i="14"/>
  <c r="C104" i="14"/>
  <c r="B104" i="14"/>
  <c r="N103" i="14"/>
  <c r="L103" i="14"/>
  <c r="K103" i="14"/>
  <c r="J103" i="14"/>
  <c r="I103" i="14"/>
  <c r="H103" i="14"/>
  <c r="G103" i="14"/>
  <c r="F103" i="14"/>
  <c r="E103" i="14"/>
  <c r="D103" i="14"/>
  <c r="C103" i="14"/>
  <c r="B103" i="14"/>
  <c r="N102" i="14"/>
  <c r="L102" i="14"/>
  <c r="K102" i="14"/>
  <c r="J102" i="14"/>
  <c r="I102" i="14"/>
  <c r="H102" i="14"/>
  <c r="G102" i="14"/>
  <c r="F102" i="14"/>
  <c r="E102" i="14"/>
  <c r="D102" i="14"/>
  <c r="C102" i="14"/>
  <c r="B102" i="14"/>
  <c r="N101" i="14"/>
  <c r="L101" i="14"/>
  <c r="K101" i="14"/>
  <c r="J101" i="14"/>
  <c r="I101" i="14"/>
  <c r="H101" i="14"/>
  <c r="G101" i="14"/>
  <c r="F101" i="14"/>
  <c r="E101" i="14"/>
  <c r="D101" i="14"/>
  <c r="C101" i="14"/>
  <c r="B101" i="14"/>
  <c r="N100" i="14"/>
  <c r="L100" i="14"/>
  <c r="K100" i="14"/>
  <c r="J100" i="14"/>
  <c r="I100" i="14"/>
  <c r="H100" i="14"/>
  <c r="G100" i="14"/>
  <c r="F100" i="14"/>
  <c r="E100" i="14"/>
  <c r="D100" i="14"/>
  <c r="C100" i="14"/>
  <c r="B100" i="14"/>
  <c r="N99" i="14"/>
  <c r="L99" i="14"/>
  <c r="K99" i="14"/>
  <c r="J99" i="14"/>
  <c r="I99" i="14"/>
  <c r="H99" i="14"/>
  <c r="G99" i="14"/>
  <c r="F99" i="14"/>
  <c r="E99" i="14"/>
  <c r="D99" i="14"/>
  <c r="C99" i="14"/>
  <c r="B99" i="14"/>
  <c r="N98" i="14"/>
  <c r="L98" i="14"/>
  <c r="L113" i="14" s="1"/>
  <c r="K98" i="14"/>
  <c r="K113" i="14" s="1"/>
  <c r="J98" i="14"/>
  <c r="I98" i="14"/>
  <c r="H98" i="14"/>
  <c r="G98" i="14"/>
  <c r="F98" i="14"/>
  <c r="E98" i="14"/>
  <c r="D98" i="14"/>
  <c r="C98" i="14"/>
  <c r="B98" i="14"/>
  <c r="J94" i="14"/>
  <c r="H94" i="14"/>
  <c r="J92" i="14"/>
  <c r="H92" i="14"/>
  <c r="J90" i="14"/>
  <c r="N83" i="14"/>
  <c r="L83" i="14"/>
  <c r="K83" i="14"/>
  <c r="J83" i="14"/>
  <c r="I83" i="14"/>
  <c r="H83" i="14"/>
  <c r="G83" i="14"/>
  <c r="F83" i="14"/>
  <c r="E83" i="14"/>
  <c r="D83" i="14"/>
  <c r="C83" i="14"/>
  <c r="B83" i="14"/>
  <c r="N82" i="14"/>
  <c r="L82" i="14"/>
  <c r="K82" i="14"/>
  <c r="J82" i="14"/>
  <c r="I82" i="14"/>
  <c r="H82" i="14"/>
  <c r="G82" i="14"/>
  <c r="F82" i="14"/>
  <c r="E82" i="14"/>
  <c r="D82" i="14"/>
  <c r="C82" i="14"/>
  <c r="B82" i="14"/>
  <c r="N81" i="14"/>
  <c r="L81" i="14"/>
  <c r="K81" i="14"/>
  <c r="J81" i="14"/>
  <c r="I81" i="14"/>
  <c r="H81" i="14"/>
  <c r="G81" i="14"/>
  <c r="F81" i="14"/>
  <c r="E81" i="14"/>
  <c r="D81" i="14"/>
  <c r="C81" i="14"/>
  <c r="B81" i="14"/>
  <c r="N80" i="14"/>
  <c r="L80" i="14"/>
  <c r="K80" i="14"/>
  <c r="J80" i="14"/>
  <c r="I80" i="14"/>
  <c r="H80" i="14"/>
  <c r="G80" i="14"/>
  <c r="F80" i="14"/>
  <c r="E80" i="14"/>
  <c r="D80" i="14"/>
  <c r="C80" i="14"/>
  <c r="B80" i="14"/>
  <c r="N79" i="14"/>
  <c r="L79" i="14"/>
  <c r="K79" i="14"/>
  <c r="J79" i="14"/>
  <c r="I79" i="14"/>
  <c r="H79" i="14"/>
  <c r="G79" i="14"/>
  <c r="F79" i="14"/>
  <c r="E79" i="14"/>
  <c r="D79" i="14"/>
  <c r="C79" i="14"/>
  <c r="B79" i="14"/>
  <c r="N78" i="14"/>
  <c r="L78" i="14"/>
  <c r="K78" i="14"/>
  <c r="J78" i="14"/>
  <c r="I78" i="14"/>
  <c r="H78" i="14"/>
  <c r="G78" i="14"/>
  <c r="F78" i="14"/>
  <c r="E78" i="14"/>
  <c r="D78" i="14"/>
  <c r="C78" i="14"/>
  <c r="B78" i="14"/>
  <c r="N77" i="14"/>
  <c r="L77" i="14"/>
  <c r="K77" i="14"/>
  <c r="J77" i="14"/>
  <c r="I77" i="14"/>
  <c r="H77" i="14"/>
  <c r="G77" i="14"/>
  <c r="F77" i="14"/>
  <c r="E77" i="14"/>
  <c r="D77" i="14"/>
  <c r="C77" i="14"/>
  <c r="B77" i="14"/>
  <c r="N76" i="14"/>
  <c r="L76" i="14"/>
  <c r="K76" i="14"/>
  <c r="J76" i="14"/>
  <c r="I76" i="14"/>
  <c r="H76" i="14"/>
  <c r="G76" i="14"/>
  <c r="F76" i="14"/>
  <c r="E76" i="14"/>
  <c r="D76" i="14"/>
  <c r="C76" i="14"/>
  <c r="B76" i="14"/>
  <c r="N75" i="14"/>
  <c r="L75" i="14"/>
  <c r="K75" i="14"/>
  <c r="J75" i="14"/>
  <c r="I75" i="14"/>
  <c r="H75" i="14"/>
  <c r="G75" i="14"/>
  <c r="F75" i="14"/>
  <c r="E75" i="14"/>
  <c r="D75" i="14"/>
  <c r="C75" i="14"/>
  <c r="B75" i="14"/>
  <c r="N74" i="14"/>
  <c r="L74" i="14"/>
  <c r="K74" i="14"/>
  <c r="J74" i="14"/>
  <c r="I74" i="14"/>
  <c r="H74" i="14"/>
  <c r="G74" i="14"/>
  <c r="F74" i="14"/>
  <c r="E74" i="14"/>
  <c r="D74" i="14"/>
  <c r="C74" i="14"/>
  <c r="B74" i="14"/>
  <c r="N73" i="14"/>
  <c r="L73" i="14"/>
  <c r="K73" i="14"/>
  <c r="J73" i="14"/>
  <c r="I73" i="14"/>
  <c r="H73" i="14"/>
  <c r="G73" i="14"/>
  <c r="F73" i="14"/>
  <c r="E73" i="14"/>
  <c r="D73" i="14"/>
  <c r="C73" i="14"/>
  <c r="B73" i="14"/>
  <c r="N72" i="14"/>
  <c r="L72" i="14"/>
  <c r="K72" i="14"/>
  <c r="J72" i="14"/>
  <c r="I72" i="14"/>
  <c r="H72" i="14"/>
  <c r="G72" i="14"/>
  <c r="F72" i="14"/>
  <c r="E72" i="14"/>
  <c r="D72" i="14"/>
  <c r="C72" i="14"/>
  <c r="B72" i="14"/>
  <c r="N71" i="14"/>
  <c r="L71" i="14"/>
  <c r="K71" i="14"/>
  <c r="K85" i="14" s="1"/>
  <c r="J71" i="14"/>
  <c r="I71" i="14"/>
  <c r="H71" i="14"/>
  <c r="G71" i="14"/>
  <c r="F71" i="14"/>
  <c r="E71" i="14"/>
  <c r="D71" i="14"/>
  <c r="C71" i="14"/>
  <c r="B71" i="14"/>
  <c r="N70" i="14"/>
  <c r="L70" i="14"/>
  <c r="L85" i="14" s="1"/>
  <c r="K70" i="14"/>
  <c r="J70" i="14"/>
  <c r="I70" i="14"/>
  <c r="H70" i="14"/>
  <c r="G70" i="14"/>
  <c r="F70" i="14"/>
  <c r="E70" i="14"/>
  <c r="D70" i="14"/>
  <c r="C70" i="14"/>
  <c r="B70" i="14"/>
  <c r="J66" i="14"/>
  <c r="H66" i="14"/>
  <c r="J64" i="14"/>
  <c r="H64" i="14"/>
  <c r="J62" i="14"/>
  <c r="N55" i="14"/>
  <c r="L55" i="14"/>
  <c r="K55" i="14"/>
  <c r="J55" i="14"/>
  <c r="I55" i="14"/>
  <c r="H55" i="14"/>
  <c r="G55" i="14"/>
  <c r="F55" i="14"/>
  <c r="E55" i="14"/>
  <c r="D55" i="14"/>
  <c r="C55" i="14"/>
  <c r="B55" i="14"/>
  <c r="N54" i="14"/>
  <c r="L54" i="14"/>
  <c r="K54" i="14"/>
  <c r="J54" i="14"/>
  <c r="I54" i="14"/>
  <c r="H54" i="14"/>
  <c r="G54" i="14"/>
  <c r="F54" i="14"/>
  <c r="E54" i="14"/>
  <c r="D54" i="14"/>
  <c r="C54" i="14"/>
  <c r="B54" i="14"/>
  <c r="N53" i="14"/>
  <c r="L53" i="14"/>
  <c r="K53" i="14"/>
  <c r="J53" i="14"/>
  <c r="I53" i="14"/>
  <c r="H53" i="14"/>
  <c r="G53" i="14"/>
  <c r="F53" i="14"/>
  <c r="E53" i="14"/>
  <c r="D53" i="14"/>
  <c r="C53" i="14"/>
  <c r="B53" i="14"/>
  <c r="N52" i="14"/>
  <c r="L52" i="14"/>
  <c r="K52" i="14"/>
  <c r="J52" i="14"/>
  <c r="I52" i="14"/>
  <c r="H52" i="14"/>
  <c r="G52" i="14"/>
  <c r="F52" i="14"/>
  <c r="E52" i="14"/>
  <c r="D52" i="14"/>
  <c r="C52" i="14"/>
  <c r="B52" i="14"/>
  <c r="N51" i="14"/>
  <c r="L51" i="14"/>
  <c r="K51" i="14"/>
  <c r="J51" i="14"/>
  <c r="I51" i="14"/>
  <c r="H51" i="14"/>
  <c r="G51" i="14"/>
  <c r="F51" i="14"/>
  <c r="E51" i="14"/>
  <c r="D51" i="14"/>
  <c r="C51" i="14"/>
  <c r="B51" i="14"/>
  <c r="N50" i="14"/>
  <c r="L50" i="14"/>
  <c r="K50" i="14"/>
  <c r="J50" i="14"/>
  <c r="I50" i="14"/>
  <c r="H50" i="14"/>
  <c r="G50" i="14"/>
  <c r="F50" i="14"/>
  <c r="E50" i="14"/>
  <c r="D50" i="14"/>
  <c r="C50" i="14"/>
  <c r="B50" i="14"/>
  <c r="N49" i="14"/>
  <c r="L49" i="14"/>
  <c r="K49" i="14"/>
  <c r="J49" i="14"/>
  <c r="I49" i="14"/>
  <c r="H49" i="14"/>
  <c r="G49" i="14"/>
  <c r="F49" i="14"/>
  <c r="E49" i="14"/>
  <c r="D49" i="14"/>
  <c r="C49" i="14"/>
  <c r="B49" i="14"/>
  <c r="N48" i="14"/>
  <c r="L48" i="14"/>
  <c r="K48" i="14"/>
  <c r="J48" i="14"/>
  <c r="I48" i="14"/>
  <c r="H48" i="14"/>
  <c r="G48" i="14"/>
  <c r="F48" i="14"/>
  <c r="E48" i="14"/>
  <c r="D48" i="14"/>
  <c r="C48" i="14"/>
  <c r="B48" i="14"/>
  <c r="N47" i="14"/>
  <c r="L47" i="14"/>
  <c r="K47" i="14"/>
  <c r="J47" i="14"/>
  <c r="I47" i="14"/>
  <c r="H47" i="14"/>
  <c r="G47" i="14"/>
  <c r="F47" i="14"/>
  <c r="E47" i="14"/>
  <c r="D47" i="14"/>
  <c r="C47" i="14"/>
  <c r="B47" i="14"/>
  <c r="N46" i="14"/>
  <c r="L46" i="14"/>
  <c r="K46" i="14"/>
  <c r="J46" i="14"/>
  <c r="I46" i="14"/>
  <c r="H46" i="14"/>
  <c r="G46" i="14"/>
  <c r="F46" i="14"/>
  <c r="E46" i="14"/>
  <c r="D46" i="14"/>
  <c r="C46" i="14"/>
  <c r="B46" i="14"/>
  <c r="N45" i="14"/>
  <c r="L45" i="14"/>
  <c r="K45" i="14"/>
  <c r="J45" i="14"/>
  <c r="I45" i="14"/>
  <c r="H45" i="14"/>
  <c r="G45" i="14"/>
  <c r="F45" i="14"/>
  <c r="E45" i="14"/>
  <c r="D45" i="14"/>
  <c r="C45" i="14"/>
  <c r="B45" i="14"/>
  <c r="N44" i="14"/>
  <c r="L44" i="14"/>
  <c r="K44" i="14"/>
  <c r="J44" i="14"/>
  <c r="I44" i="14"/>
  <c r="H44" i="14"/>
  <c r="G44" i="14"/>
  <c r="F44" i="14"/>
  <c r="E44" i="14"/>
  <c r="D44" i="14"/>
  <c r="C44" i="14"/>
  <c r="B44" i="14"/>
  <c r="N43" i="14"/>
  <c r="L43" i="14"/>
  <c r="L57" i="14" s="1"/>
  <c r="K43" i="14"/>
  <c r="J43" i="14"/>
  <c r="I43" i="14"/>
  <c r="H43" i="14"/>
  <c r="G43" i="14"/>
  <c r="F43" i="14"/>
  <c r="E43" i="14"/>
  <c r="D43" i="14"/>
  <c r="C43" i="14"/>
  <c r="B43" i="14"/>
  <c r="N42" i="14"/>
  <c r="L42" i="14"/>
  <c r="K42" i="14"/>
  <c r="K57" i="14" s="1"/>
  <c r="J42" i="14"/>
  <c r="I42" i="14"/>
  <c r="H42" i="14"/>
  <c r="G42" i="14"/>
  <c r="F42" i="14"/>
  <c r="E42" i="14"/>
  <c r="D42" i="14"/>
  <c r="C42" i="14"/>
  <c r="B42" i="14"/>
  <c r="J38" i="14"/>
  <c r="H38" i="14"/>
  <c r="J36" i="14"/>
  <c r="H36" i="14"/>
  <c r="J34" i="14"/>
  <c r="L29" i="14"/>
  <c r="K29" i="14"/>
  <c r="L28" i="14"/>
  <c r="K28" i="14"/>
  <c r="L27" i="14"/>
  <c r="K27" i="14"/>
  <c r="L25" i="14"/>
  <c r="K25" i="14"/>
  <c r="D8" i="14" s="1"/>
  <c r="L21" i="14"/>
  <c r="K21" i="14"/>
  <c r="J21" i="14"/>
  <c r="I21" i="14"/>
  <c r="H21" i="14"/>
  <c r="G21" i="14"/>
  <c r="F21" i="14"/>
  <c r="E21" i="14"/>
  <c r="D21" i="14"/>
  <c r="C21" i="14"/>
  <c r="B21" i="14"/>
  <c r="L20" i="14"/>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K17" i="14"/>
  <c r="J17" i="14"/>
  <c r="I17" i="14"/>
  <c r="H17" i="14"/>
  <c r="G17" i="14"/>
  <c r="F17" i="14"/>
  <c r="E17" i="14"/>
  <c r="D17" i="14"/>
  <c r="C17" i="14"/>
  <c r="B17" i="14"/>
  <c r="L16" i="14"/>
  <c r="K16" i="14"/>
  <c r="J16" i="14"/>
  <c r="I16" i="14"/>
  <c r="H16" i="14"/>
  <c r="G16" i="14"/>
  <c r="F16" i="14"/>
  <c r="E16" i="14"/>
  <c r="D16" i="14"/>
  <c r="C16" i="14"/>
  <c r="B16" i="14"/>
  <c r="L15" i="14"/>
  <c r="K15" i="14"/>
  <c r="J15" i="14"/>
  <c r="I15" i="14"/>
  <c r="H15" i="14"/>
  <c r="G15" i="14"/>
  <c r="F15" i="14"/>
  <c r="E15" i="14"/>
  <c r="D15" i="14"/>
  <c r="C15" i="14"/>
  <c r="B15" i="14"/>
  <c r="L14" i="14"/>
  <c r="K14" i="14"/>
  <c r="J14" i="14"/>
  <c r="I14" i="14"/>
  <c r="H14" i="14"/>
  <c r="G14" i="14"/>
  <c r="F14" i="14"/>
  <c r="E14" i="14"/>
  <c r="D14" i="14"/>
  <c r="C14" i="14"/>
  <c r="B14" i="14"/>
  <c r="L13" i="14"/>
  <c r="K13" i="14"/>
  <c r="J13" i="14"/>
  <c r="I13" i="14"/>
  <c r="H13" i="14"/>
  <c r="G13" i="14"/>
  <c r="F13" i="14"/>
  <c r="E13" i="14"/>
  <c r="D13" i="14"/>
  <c r="C13" i="14"/>
  <c r="B13" i="14"/>
  <c r="N12" i="14"/>
  <c r="L12" i="14"/>
  <c r="L23" i="14" s="1"/>
  <c r="K12" i="14"/>
  <c r="K23" i="14" s="1"/>
  <c r="J12" i="14"/>
  <c r="I12" i="14"/>
  <c r="H12" i="14"/>
  <c r="G12" i="14"/>
  <c r="F12" i="14"/>
  <c r="E12" i="14"/>
  <c r="D12" i="14"/>
  <c r="C12" i="14"/>
  <c r="B12" i="14"/>
  <c r="J8" i="14"/>
  <c r="H8" i="14"/>
  <c r="J6" i="14"/>
  <c r="H6" i="14"/>
  <c r="J4" i="14"/>
  <c r="J139" i="8"/>
  <c r="I139" i="8"/>
  <c r="H139" i="8"/>
  <c r="G139" i="8"/>
  <c r="F139" i="8"/>
  <c r="E139" i="8"/>
  <c r="D139" i="8"/>
  <c r="C139" i="8"/>
  <c r="B139" i="8"/>
  <c r="J138" i="8"/>
  <c r="I138" i="8"/>
  <c r="H138" i="8"/>
  <c r="G138" i="8"/>
  <c r="F138" i="8"/>
  <c r="E138" i="8"/>
  <c r="D138" i="8"/>
  <c r="C138" i="8"/>
  <c r="B138" i="8"/>
  <c r="J137" i="8"/>
  <c r="I137" i="8"/>
  <c r="H137" i="8"/>
  <c r="G137" i="8"/>
  <c r="F137" i="8"/>
  <c r="E137" i="8"/>
  <c r="D137" i="8"/>
  <c r="C137" i="8"/>
  <c r="B137" i="8"/>
  <c r="J136" i="8"/>
  <c r="I136" i="8"/>
  <c r="H136" i="8"/>
  <c r="G136" i="8"/>
  <c r="F136" i="8"/>
  <c r="E136" i="8"/>
  <c r="D136" i="8"/>
  <c r="C136" i="8"/>
  <c r="B136" i="8"/>
  <c r="J135" i="8"/>
  <c r="I135" i="8"/>
  <c r="H135" i="8"/>
  <c r="G135" i="8"/>
  <c r="F135" i="8"/>
  <c r="E135" i="8"/>
  <c r="D135" i="8"/>
  <c r="C135" i="8"/>
  <c r="B135" i="8"/>
  <c r="J134" i="8"/>
  <c r="I134" i="8"/>
  <c r="H134" i="8"/>
  <c r="G134" i="8"/>
  <c r="F134" i="8"/>
  <c r="E134" i="8"/>
  <c r="D134" i="8"/>
  <c r="C134" i="8"/>
  <c r="B134" i="8"/>
  <c r="J133" i="8"/>
  <c r="I133" i="8"/>
  <c r="H133" i="8"/>
  <c r="G133" i="8"/>
  <c r="F133" i="8"/>
  <c r="E133" i="8"/>
  <c r="D133" i="8"/>
  <c r="C133" i="8"/>
  <c r="B133" i="8"/>
  <c r="J132" i="8"/>
  <c r="I132" i="8"/>
  <c r="H132" i="8"/>
  <c r="G132" i="8"/>
  <c r="F132" i="8"/>
  <c r="E132" i="8"/>
  <c r="D132" i="8"/>
  <c r="C132" i="8"/>
  <c r="B132" i="8"/>
  <c r="J131" i="8"/>
  <c r="I131" i="8"/>
  <c r="H131" i="8"/>
  <c r="G131" i="8"/>
  <c r="F131" i="8"/>
  <c r="E131" i="8"/>
  <c r="D131" i="8"/>
  <c r="C131" i="8"/>
  <c r="B131" i="8"/>
  <c r="J130" i="8"/>
  <c r="I130" i="8"/>
  <c r="H130" i="8"/>
  <c r="G130" i="8"/>
  <c r="F130" i="8"/>
  <c r="E130" i="8"/>
  <c r="D130" i="8"/>
  <c r="C130" i="8"/>
  <c r="B130" i="8"/>
  <c r="J129" i="8"/>
  <c r="I129" i="8"/>
  <c r="H129" i="8"/>
  <c r="G129" i="8"/>
  <c r="F129" i="8"/>
  <c r="E129" i="8"/>
  <c r="D129" i="8"/>
  <c r="C129" i="8"/>
  <c r="B129" i="8"/>
  <c r="J128" i="8"/>
  <c r="I128" i="8"/>
  <c r="H128" i="8"/>
  <c r="G128" i="8"/>
  <c r="F128" i="8"/>
  <c r="E128" i="8"/>
  <c r="D128" i="8"/>
  <c r="C128" i="8"/>
  <c r="B128" i="8"/>
  <c r="J127" i="8"/>
  <c r="I127" i="8"/>
  <c r="H127" i="8"/>
  <c r="G127" i="8"/>
  <c r="F127" i="8"/>
  <c r="E127" i="8"/>
  <c r="D127" i="8"/>
  <c r="C127" i="8"/>
  <c r="B127" i="8"/>
  <c r="J111" i="8"/>
  <c r="I111" i="8"/>
  <c r="H111" i="8"/>
  <c r="G111" i="8"/>
  <c r="F111" i="8"/>
  <c r="E111" i="8"/>
  <c r="D111" i="8"/>
  <c r="C111" i="8"/>
  <c r="B111" i="8"/>
  <c r="J110" i="8"/>
  <c r="I110" i="8"/>
  <c r="H110" i="8"/>
  <c r="G110" i="8"/>
  <c r="F110" i="8"/>
  <c r="E110" i="8"/>
  <c r="D110" i="8"/>
  <c r="C110" i="8"/>
  <c r="B110" i="8"/>
  <c r="J109" i="8"/>
  <c r="I109" i="8"/>
  <c r="H109" i="8"/>
  <c r="G109" i="8"/>
  <c r="F109" i="8"/>
  <c r="E109" i="8"/>
  <c r="D109" i="8"/>
  <c r="C109" i="8"/>
  <c r="B109" i="8"/>
  <c r="J108" i="8"/>
  <c r="I108" i="8"/>
  <c r="H108" i="8"/>
  <c r="G108" i="8"/>
  <c r="F108" i="8"/>
  <c r="E108" i="8"/>
  <c r="D108" i="8"/>
  <c r="C108" i="8"/>
  <c r="B108" i="8"/>
  <c r="J107" i="8"/>
  <c r="I107" i="8"/>
  <c r="H107" i="8"/>
  <c r="G107" i="8"/>
  <c r="F107" i="8"/>
  <c r="E107" i="8"/>
  <c r="D107" i="8"/>
  <c r="C107" i="8"/>
  <c r="B107" i="8"/>
  <c r="J106" i="8"/>
  <c r="I106" i="8"/>
  <c r="H106" i="8"/>
  <c r="G106" i="8"/>
  <c r="F106" i="8"/>
  <c r="E106" i="8"/>
  <c r="D106" i="8"/>
  <c r="C106" i="8"/>
  <c r="B106" i="8"/>
  <c r="J105" i="8"/>
  <c r="I105" i="8"/>
  <c r="H105" i="8"/>
  <c r="G105" i="8"/>
  <c r="F105" i="8"/>
  <c r="E105" i="8"/>
  <c r="D105" i="8"/>
  <c r="C105" i="8"/>
  <c r="B105" i="8"/>
  <c r="J104" i="8"/>
  <c r="I104" i="8"/>
  <c r="H104" i="8"/>
  <c r="G104" i="8"/>
  <c r="F104" i="8"/>
  <c r="E104" i="8"/>
  <c r="D104" i="8"/>
  <c r="C104" i="8"/>
  <c r="B104" i="8"/>
  <c r="J103" i="8"/>
  <c r="I103" i="8"/>
  <c r="H103" i="8"/>
  <c r="G103" i="8"/>
  <c r="F103" i="8"/>
  <c r="E103" i="8"/>
  <c r="D103" i="8"/>
  <c r="C103" i="8"/>
  <c r="B103" i="8"/>
  <c r="J102" i="8"/>
  <c r="I102" i="8"/>
  <c r="H102" i="8"/>
  <c r="G102" i="8"/>
  <c r="F102" i="8"/>
  <c r="E102" i="8"/>
  <c r="D102" i="8"/>
  <c r="C102" i="8"/>
  <c r="B102" i="8"/>
  <c r="J101" i="8"/>
  <c r="I101" i="8"/>
  <c r="H101" i="8"/>
  <c r="G101" i="8"/>
  <c r="F101" i="8"/>
  <c r="E101" i="8"/>
  <c r="D101" i="8"/>
  <c r="C101" i="8"/>
  <c r="B101" i="8"/>
  <c r="J100" i="8"/>
  <c r="I100" i="8"/>
  <c r="H100" i="8"/>
  <c r="G100" i="8"/>
  <c r="F100" i="8"/>
  <c r="E100" i="8"/>
  <c r="D100" i="8"/>
  <c r="C100" i="8"/>
  <c r="B100" i="8"/>
  <c r="J99" i="8"/>
  <c r="I99" i="8"/>
  <c r="H99" i="8"/>
  <c r="G99" i="8"/>
  <c r="F99" i="8"/>
  <c r="E99" i="8"/>
  <c r="D99" i="8"/>
  <c r="C99" i="8"/>
  <c r="B99" i="8"/>
  <c r="J83" i="8"/>
  <c r="I83" i="8"/>
  <c r="H83" i="8"/>
  <c r="G83" i="8"/>
  <c r="F83" i="8"/>
  <c r="E83" i="8"/>
  <c r="D83" i="8"/>
  <c r="C83" i="8"/>
  <c r="B83" i="8"/>
  <c r="J82" i="8"/>
  <c r="I82" i="8"/>
  <c r="H82" i="8"/>
  <c r="G82" i="8"/>
  <c r="F82" i="8"/>
  <c r="E82" i="8"/>
  <c r="D82" i="8"/>
  <c r="C82" i="8"/>
  <c r="B82" i="8"/>
  <c r="J81" i="8"/>
  <c r="I81" i="8"/>
  <c r="H81" i="8"/>
  <c r="G81" i="8"/>
  <c r="F81" i="8"/>
  <c r="E81" i="8"/>
  <c r="D81" i="8"/>
  <c r="C81" i="8"/>
  <c r="B81" i="8"/>
  <c r="J80" i="8"/>
  <c r="I80" i="8"/>
  <c r="H80" i="8"/>
  <c r="G80" i="8"/>
  <c r="F80" i="8"/>
  <c r="E80" i="8"/>
  <c r="D80" i="8"/>
  <c r="C80" i="8"/>
  <c r="B80" i="8"/>
  <c r="J79" i="8"/>
  <c r="I79" i="8"/>
  <c r="H79" i="8"/>
  <c r="G79" i="8"/>
  <c r="F79" i="8"/>
  <c r="E79" i="8"/>
  <c r="D79" i="8"/>
  <c r="C79" i="8"/>
  <c r="B79" i="8"/>
  <c r="J78" i="8"/>
  <c r="I78" i="8"/>
  <c r="H78" i="8"/>
  <c r="G78" i="8"/>
  <c r="F78" i="8"/>
  <c r="E78" i="8"/>
  <c r="D78" i="8"/>
  <c r="C78" i="8"/>
  <c r="B78" i="8"/>
  <c r="J77" i="8"/>
  <c r="I77" i="8"/>
  <c r="H77" i="8"/>
  <c r="G77" i="8"/>
  <c r="F77" i="8"/>
  <c r="E77" i="8"/>
  <c r="D77" i="8"/>
  <c r="C77" i="8"/>
  <c r="B77" i="8"/>
  <c r="J76" i="8"/>
  <c r="I76" i="8"/>
  <c r="H76" i="8"/>
  <c r="G76" i="8"/>
  <c r="F76" i="8"/>
  <c r="E76" i="8"/>
  <c r="D76" i="8"/>
  <c r="C76" i="8"/>
  <c r="B76" i="8"/>
  <c r="J75" i="8"/>
  <c r="I75" i="8"/>
  <c r="H75" i="8"/>
  <c r="G75" i="8"/>
  <c r="F75" i="8"/>
  <c r="E75" i="8"/>
  <c r="D75" i="8"/>
  <c r="C75" i="8"/>
  <c r="B75" i="8"/>
  <c r="J74" i="8"/>
  <c r="I74" i="8"/>
  <c r="H74" i="8"/>
  <c r="G74" i="8"/>
  <c r="F74" i="8"/>
  <c r="E74" i="8"/>
  <c r="D74" i="8"/>
  <c r="C74" i="8"/>
  <c r="B74" i="8"/>
  <c r="J73" i="8"/>
  <c r="I73" i="8"/>
  <c r="H73" i="8"/>
  <c r="G73" i="8"/>
  <c r="F73" i="8"/>
  <c r="E73" i="8"/>
  <c r="D73" i="8"/>
  <c r="C73" i="8"/>
  <c r="B73" i="8"/>
  <c r="J72" i="8"/>
  <c r="I72" i="8"/>
  <c r="H72" i="8"/>
  <c r="G72" i="8"/>
  <c r="F72" i="8"/>
  <c r="E72" i="8"/>
  <c r="D72" i="8"/>
  <c r="C72" i="8"/>
  <c r="B72" i="8"/>
  <c r="J71" i="8"/>
  <c r="I71" i="8"/>
  <c r="H71" i="8"/>
  <c r="G71" i="8"/>
  <c r="F71" i="8"/>
  <c r="E71" i="8"/>
  <c r="D71" i="8"/>
  <c r="C71" i="8"/>
  <c r="B71"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47" i="8"/>
  <c r="I47" i="8"/>
  <c r="H47" i="8"/>
  <c r="G47" i="8"/>
  <c r="F47" i="8"/>
  <c r="E47" i="8"/>
  <c r="D47" i="8"/>
  <c r="C47" i="8"/>
  <c r="B47" i="8"/>
  <c r="J46" i="8"/>
  <c r="I46" i="8"/>
  <c r="H46" i="8"/>
  <c r="G46" i="8"/>
  <c r="F46" i="8"/>
  <c r="E46" i="8"/>
  <c r="D46" i="8"/>
  <c r="C46" i="8"/>
  <c r="B46" i="8"/>
  <c r="J45" i="8"/>
  <c r="I45" i="8"/>
  <c r="H45" i="8"/>
  <c r="G45" i="8"/>
  <c r="F45" i="8"/>
  <c r="E45" i="8"/>
  <c r="D45" i="8"/>
  <c r="C45" i="8"/>
  <c r="B45" i="8"/>
  <c r="J44" i="8"/>
  <c r="I44" i="8"/>
  <c r="H44" i="8"/>
  <c r="G44" i="8"/>
  <c r="F44" i="8"/>
  <c r="E44" i="8"/>
  <c r="D44" i="8"/>
  <c r="C44" i="8"/>
  <c r="B44" i="8"/>
  <c r="J43" i="8"/>
  <c r="I43" i="8"/>
  <c r="H43" i="8"/>
  <c r="G43" i="8"/>
  <c r="F43" i="8"/>
  <c r="E43" i="8"/>
  <c r="D43" i="8"/>
  <c r="C43" i="8"/>
  <c r="B43"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L28" i="8"/>
  <c r="L27" i="8"/>
  <c r="Q77" i="9"/>
  <c r="Q73" i="9"/>
  <c r="Q69" i="9"/>
  <c r="N139" i="8"/>
  <c r="L139" i="8"/>
  <c r="K139" i="8"/>
  <c r="N138" i="8"/>
  <c r="L138" i="8"/>
  <c r="K138" i="8"/>
  <c r="N137" i="8"/>
  <c r="L137" i="8"/>
  <c r="K137" i="8"/>
  <c r="N136" i="8"/>
  <c r="L136" i="8"/>
  <c r="K136" i="8"/>
  <c r="N135" i="8"/>
  <c r="L135" i="8"/>
  <c r="K135" i="8"/>
  <c r="N134" i="8"/>
  <c r="L134" i="8"/>
  <c r="K134" i="8"/>
  <c r="N133" i="8"/>
  <c r="L133" i="8"/>
  <c r="K133" i="8"/>
  <c r="N132" i="8"/>
  <c r="L132" i="8"/>
  <c r="K132" i="8"/>
  <c r="N131" i="8"/>
  <c r="L131" i="8"/>
  <c r="K131" i="8"/>
  <c r="N130" i="8"/>
  <c r="L130" i="8"/>
  <c r="K130" i="8"/>
  <c r="N129" i="8"/>
  <c r="L129" i="8"/>
  <c r="K129" i="8"/>
  <c r="N128" i="8"/>
  <c r="L128" i="8"/>
  <c r="K128" i="8"/>
  <c r="N127" i="8"/>
  <c r="L127" i="8"/>
  <c r="K127" i="8"/>
  <c r="N126" i="8"/>
  <c r="L126" i="8"/>
  <c r="L141" i="8" s="1"/>
  <c r="K126" i="8"/>
  <c r="I126" i="8"/>
  <c r="F126" i="8"/>
  <c r="E126" i="8"/>
  <c r="D126" i="8"/>
  <c r="C126" i="8"/>
  <c r="B126" i="8"/>
  <c r="G126" i="8"/>
  <c r="J126" i="8"/>
  <c r="H126" i="8"/>
  <c r="J122" i="8"/>
  <c r="H122" i="8"/>
  <c r="J120" i="8"/>
  <c r="H120" i="8"/>
  <c r="J118" i="8"/>
  <c r="N111" i="8"/>
  <c r="L111" i="8"/>
  <c r="K111" i="8"/>
  <c r="N110" i="8"/>
  <c r="L110" i="8"/>
  <c r="K110" i="8"/>
  <c r="N109" i="8"/>
  <c r="L109" i="8"/>
  <c r="K109" i="8"/>
  <c r="N108" i="8"/>
  <c r="L108" i="8"/>
  <c r="K108" i="8"/>
  <c r="N107" i="8"/>
  <c r="L107" i="8"/>
  <c r="K107" i="8"/>
  <c r="N106" i="8"/>
  <c r="L106" i="8"/>
  <c r="K106" i="8"/>
  <c r="N105" i="8"/>
  <c r="L105" i="8"/>
  <c r="K105" i="8"/>
  <c r="N104" i="8"/>
  <c r="L104" i="8"/>
  <c r="K104" i="8"/>
  <c r="N103" i="8"/>
  <c r="L103" i="8"/>
  <c r="K103" i="8"/>
  <c r="N102" i="8"/>
  <c r="L102" i="8"/>
  <c r="K102" i="8"/>
  <c r="N101" i="8"/>
  <c r="L101" i="8"/>
  <c r="K101" i="8"/>
  <c r="N100" i="8"/>
  <c r="L100" i="8"/>
  <c r="K100" i="8"/>
  <c r="N99" i="8"/>
  <c r="L99" i="8"/>
  <c r="K99" i="8"/>
  <c r="N98" i="8"/>
  <c r="L98" i="8"/>
  <c r="K98" i="8"/>
  <c r="I98" i="8"/>
  <c r="F98" i="8"/>
  <c r="E98" i="8"/>
  <c r="D98" i="8"/>
  <c r="C98" i="8"/>
  <c r="B98" i="8"/>
  <c r="G98" i="8"/>
  <c r="J98" i="8"/>
  <c r="H98" i="8"/>
  <c r="J94" i="8"/>
  <c r="H94" i="8"/>
  <c r="J92" i="8"/>
  <c r="H92" i="8"/>
  <c r="J90" i="8"/>
  <c r="N83" i="8"/>
  <c r="L83" i="8"/>
  <c r="K83" i="8"/>
  <c r="N82" i="8"/>
  <c r="L82" i="8"/>
  <c r="K82" i="8"/>
  <c r="N81" i="8"/>
  <c r="L81" i="8"/>
  <c r="K81" i="8"/>
  <c r="N80" i="8"/>
  <c r="L80" i="8"/>
  <c r="K80" i="8"/>
  <c r="N79" i="8"/>
  <c r="L79" i="8"/>
  <c r="K79" i="8"/>
  <c r="N78" i="8"/>
  <c r="L78" i="8"/>
  <c r="K78" i="8"/>
  <c r="N77" i="8"/>
  <c r="L77" i="8"/>
  <c r="K77" i="8"/>
  <c r="N76" i="8"/>
  <c r="L76" i="8"/>
  <c r="K76" i="8"/>
  <c r="N75" i="8"/>
  <c r="L75" i="8"/>
  <c r="K75" i="8"/>
  <c r="N74" i="8"/>
  <c r="L74" i="8"/>
  <c r="K74" i="8"/>
  <c r="N73" i="8"/>
  <c r="L73" i="8"/>
  <c r="K73" i="8"/>
  <c r="N72" i="8"/>
  <c r="L72" i="8"/>
  <c r="K72" i="8"/>
  <c r="N71" i="8"/>
  <c r="L71" i="8"/>
  <c r="K71" i="8"/>
  <c r="N70" i="8"/>
  <c r="L70" i="8"/>
  <c r="K70" i="8"/>
  <c r="I70" i="8"/>
  <c r="F70" i="8"/>
  <c r="E70" i="8"/>
  <c r="D70" i="8"/>
  <c r="C70" i="8"/>
  <c r="B70" i="8"/>
  <c r="G70" i="8"/>
  <c r="J70" i="8"/>
  <c r="H70" i="8"/>
  <c r="J66" i="8"/>
  <c r="H66" i="8"/>
  <c r="J64" i="8"/>
  <c r="H64" i="8"/>
  <c r="J62" i="8"/>
  <c r="N55" i="8"/>
  <c r="L55" i="8"/>
  <c r="K55" i="8"/>
  <c r="N54" i="8"/>
  <c r="L54" i="8"/>
  <c r="K54" i="8"/>
  <c r="N53" i="8"/>
  <c r="L53" i="8"/>
  <c r="K53" i="8"/>
  <c r="N52" i="8"/>
  <c r="L52" i="8"/>
  <c r="K52" i="8"/>
  <c r="N51" i="8"/>
  <c r="L51" i="8"/>
  <c r="K51" i="8"/>
  <c r="N50" i="8"/>
  <c r="L50" i="8"/>
  <c r="K50" i="8"/>
  <c r="N49" i="8"/>
  <c r="L49" i="8"/>
  <c r="K49" i="8"/>
  <c r="N48" i="8"/>
  <c r="L48" i="8"/>
  <c r="K48" i="8"/>
  <c r="N47" i="8"/>
  <c r="L47" i="8"/>
  <c r="K47" i="8"/>
  <c r="N46" i="8"/>
  <c r="L46" i="8"/>
  <c r="K46" i="8"/>
  <c r="N45" i="8"/>
  <c r="L45" i="8"/>
  <c r="K45" i="8"/>
  <c r="N44" i="8"/>
  <c r="L44" i="8"/>
  <c r="K44" i="8"/>
  <c r="N43" i="8"/>
  <c r="L43" i="8"/>
  <c r="K43" i="8"/>
  <c r="I42" i="8"/>
  <c r="G42" i="8"/>
  <c r="F42" i="8"/>
  <c r="E42" i="8"/>
  <c r="D42" i="8"/>
  <c r="C42" i="8"/>
  <c r="B42" i="8"/>
  <c r="N42" i="8"/>
  <c r="L42" i="8"/>
  <c r="K42" i="8"/>
  <c r="L21" i="8"/>
  <c r="K21" i="8"/>
  <c r="L20" i="8"/>
  <c r="K20" i="8"/>
  <c r="L19" i="8"/>
  <c r="K19" i="8"/>
  <c r="L18" i="8"/>
  <c r="K18" i="8"/>
  <c r="L17" i="8"/>
  <c r="K17" i="8"/>
  <c r="L16" i="8"/>
  <c r="K16" i="8"/>
  <c r="L15" i="8"/>
  <c r="K15" i="8"/>
  <c r="L14" i="8"/>
  <c r="K14" i="8"/>
  <c r="L13" i="8"/>
  <c r="K13" i="8"/>
  <c r="L11" i="9"/>
  <c r="L10" i="9"/>
  <c r="L9" i="9"/>
  <c r="L8" i="9"/>
  <c r="K10" i="9"/>
  <c r="K9" i="9"/>
  <c r="K8" i="9"/>
  <c r="K11" i="9"/>
  <c r="N75" i="9"/>
  <c r="Q75" i="9" s="1"/>
  <c r="N76" i="9"/>
  <c r="Q76" i="9" s="1"/>
  <c r="N77" i="9"/>
  <c r="N79" i="9"/>
  <c r="Q79" i="9" s="1"/>
  <c r="N78" i="9"/>
  <c r="Q78" i="9" s="1"/>
  <c r="N74" i="9"/>
  <c r="Q74" i="9" s="1"/>
  <c r="N73" i="9"/>
  <c r="N72" i="9"/>
  <c r="Q72" i="9" s="1"/>
  <c r="N71" i="9"/>
  <c r="Q71" i="9" s="1"/>
  <c r="N70" i="9"/>
  <c r="Q70" i="9" s="1"/>
  <c r="N69" i="9"/>
  <c r="L29" i="8"/>
  <c r="K29" i="8"/>
  <c r="K28" i="8"/>
  <c r="K27" i="8"/>
  <c r="L113" i="8" l="1"/>
  <c r="K141" i="8"/>
  <c r="L85" i="8"/>
  <c r="K113" i="8"/>
  <c r="K85" i="8"/>
  <c r="M10" i="9"/>
  <c r="J42" i="8"/>
  <c r="H42" i="8"/>
  <c r="L57" i="8" l="1"/>
  <c r="K57" i="8"/>
  <c r="J38" i="8"/>
  <c r="H38" i="8"/>
  <c r="J36" i="8"/>
  <c r="H36" i="8"/>
  <c r="J34" i="8"/>
  <c r="J8" i="8"/>
  <c r="J6" i="8"/>
  <c r="J4" i="8"/>
  <c r="H6" i="8"/>
  <c r="H8" i="8"/>
  <c r="N68" i="9"/>
  <c r="Q68" i="9" s="1"/>
  <c r="N67" i="9"/>
  <c r="Q67" i="9" s="1"/>
  <c r="N66" i="9"/>
  <c r="Q66" i="9" s="1"/>
  <c r="N65" i="9"/>
  <c r="Q65" i="9" s="1"/>
  <c r="N64" i="9"/>
  <c r="Q64" i="9" s="1"/>
  <c r="N63" i="9"/>
  <c r="Q63" i="9" s="1"/>
  <c r="N62" i="9"/>
  <c r="Q62" i="9" s="1"/>
  <c r="N61" i="9"/>
  <c r="Q61" i="9" s="1"/>
  <c r="N60" i="9"/>
  <c r="Q60" i="9" s="1"/>
  <c r="N59" i="9"/>
  <c r="Q59" i="9" s="1"/>
  <c r="N58" i="9"/>
  <c r="Q58" i="9" s="1"/>
  <c r="N57" i="9"/>
  <c r="Q57" i="9" s="1"/>
  <c r="N56" i="9"/>
  <c r="Q56" i="9" s="1"/>
  <c r="N55" i="9"/>
  <c r="Q55" i="9" s="1"/>
  <c r="N54" i="9"/>
  <c r="Q54" i="9" s="1"/>
  <c r="N53" i="9"/>
  <c r="Q53" i="9" s="1"/>
  <c r="N52" i="9"/>
  <c r="Q52" i="9" s="1"/>
  <c r="N51" i="9"/>
  <c r="Q51" i="9" s="1"/>
  <c r="N50" i="9"/>
  <c r="Q50" i="9" s="1"/>
  <c r="N49" i="9"/>
  <c r="Q49" i="9" s="1"/>
  <c r="N48" i="9"/>
  <c r="Q48" i="9" s="1"/>
  <c r="N47" i="9"/>
  <c r="Q47" i="9" s="1"/>
  <c r="N46" i="9"/>
  <c r="Q46" i="9" s="1"/>
  <c r="N45" i="9"/>
  <c r="Q45" i="9" s="1"/>
  <c r="N44" i="9"/>
  <c r="Q44" i="9" s="1"/>
  <c r="N43" i="9"/>
  <c r="Q43" i="9" s="1"/>
  <c r="N42" i="9"/>
  <c r="Q42" i="9" s="1"/>
  <c r="N41" i="9"/>
  <c r="Q41" i="9" s="1"/>
  <c r="N40" i="9"/>
  <c r="Q40" i="9" s="1"/>
  <c r="N39" i="9"/>
  <c r="Q39" i="9" s="1"/>
  <c r="N38" i="9"/>
  <c r="Q38" i="9" s="1"/>
  <c r="N37" i="9"/>
  <c r="Q37" i="9" s="1"/>
  <c r="N36" i="9"/>
  <c r="Q36" i="9" s="1"/>
  <c r="N35" i="9"/>
  <c r="Q35" i="9" s="1"/>
  <c r="N34" i="9"/>
  <c r="Q34" i="9" s="1"/>
  <c r="N33" i="9"/>
  <c r="Q33" i="9" s="1"/>
  <c r="N32" i="9"/>
  <c r="Q32" i="9" s="1"/>
  <c r="N31" i="9"/>
  <c r="Q31" i="9" s="1"/>
  <c r="N30" i="9"/>
  <c r="Q30" i="9" s="1"/>
  <c r="N29" i="9"/>
  <c r="Q29" i="9" s="1"/>
  <c r="N28" i="9"/>
  <c r="Q28" i="9" s="1"/>
  <c r="N27" i="9"/>
  <c r="Q27" i="9" s="1"/>
  <c r="N26" i="9"/>
  <c r="Q26" i="9" s="1"/>
  <c r="N12" i="8" l="1"/>
  <c r="L12" i="8"/>
  <c r="K12" i="8"/>
  <c r="I12" i="8"/>
  <c r="J12" i="8"/>
  <c r="G12" i="8"/>
  <c r="H12" i="8"/>
  <c r="F12" i="8"/>
  <c r="E12" i="8"/>
  <c r="D12" i="8"/>
  <c r="C12" i="8"/>
  <c r="B12" i="8"/>
  <c r="N15" i="9"/>
  <c r="Q15" i="9" s="1"/>
  <c r="N16" i="9"/>
  <c r="Q16" i="9" s="1"/>
  <c r="N17" i="9"/>
  <c r="Q17" i="9" s="1"/>
  <c r="N18" i="9"/>
  <c r="Q18" i="9" s="1"/>
  <c r="N19" i="9"/>
  <c r="Q19" i="9" s="1"/>
  <c r="N20" i="9"/>
  <c r="Q20" i="9" s="1"/>
  <c r="N21" i="9"/>
  <c r="Q21" i="9" s="1"/>
  <c r="N22" i="9"/>
  <c r="Q22" i="9" s="1"/>
  <c r="N23" i="9"/>
  <c r="Q23" i="9" s="1"/>
  <c r="N24" i="9"/>
  <c r="Q24" i="9" s="1"/>
  <c r="N25" i="9"/>
  <c r="Q25" i="9" s="1"/>
  <c r="N14" i="9"/>
  <c r="Q14" i="9" s="1"/>
  <c r="L25" i="8" l="1"/>
  <c r="K25" i="8"/>
  <c r="M11" i="9"/>
  <c r="M9" i="9"/>
  <c r="L23" i="8"/>
  <c r="K23" i="8"/>
  <c r="M8" i="9" l="1"/>
  <c r="D8" i="8" l="1"/>
</calcChain>
</file>

<file path=xl/sharedStrings.xml><?xml version="1.0" encoding="utf-8"?>
<sst xmlns="http://schemas.openxmlformats.org/spreadsheetml/2006/main" count="267" uniqueCount="88">
  <si>
    <t>検収日</t>
    <rPh sb="0" eb="3">
      <t>ケンシュウビ</t>
    </rPh>
    <phoneticPr fontId="2"/>
  </si>
  <si>
    <t>契約分</t>
    <rPh sb="0" eb="3">
      <t>ケイヤクブン</t>
    </rPh>
    <phoneticPr fontId="2"/>
  </si>
  <si>
    <t>注文№</t>
    <rPh sb="0" eb="2">
      <t>チュウモン</t>
    </rPh>
    <phoneticPr fontId="2"/>
  </si>
  <si>
    <t>契約金額</t>
    <rPh sb="0" eb="4">
      <t>ケイヤクキンガク</t>
    </rPh>
    <phoneticPr fontId="2"/>
  </si>
  <si>
    <t>検収願№</t>
    <rPh sb="0" eb="3">
      <t>ケンシュウネガイ</t>
    </rPh>
    <phoneticPr fontId="2"/>
  </si>
  <si>
    <t>工事（勘定科目）名</t>
    <rPh sb="0" eb="2">
      <t>コウジ</t>
    </rPh>
    <rPh sb="3" eb="7">
      <t>カンジョウカモク</t>
    </rPh>
    <rPh sb="8" eb="9">
      <t>メイ</t>
    </rPh>
    <phoneticPr fontId="2"/>
  </si>
  <si>
    <t>件名（品名）</t>
    <rPh sb="0" eb="2">
      <t>ケンメイ</t>
    </rPh>
    <rPh sb="3" eb="5">
      <t>ヒンメイ</t>
    </rPh>
    <phoneticPr fontId="2"/>
  </si>
  <si>
    <t>金額</t>
    <rPh sb="0" eb="2">
      <t>キンガク</t>
    </rPh>
    <phoneticPr fontId="2"/>
  </si>
  <si>
    <t>消費税</t>
    <rPh sb="0" eb="3">
      <t>ショウヒゼイ</t>
    </rPh>
    <phoneticPr fontId="2"/>
  </si>
  <si>
    <t>備考</t>
    <rPh sb="0" eb="2">
      <t>ビコウ</t>
    </rPh>
    <phoneticPr fontId="2"/>
  </si>
  <si>
    <t>出来高%</t>
    <rPh sb="0" eb="3">
      <t>デキダカ</t>
    </rPh>
    <phoneticPr fontId="2"/>
  </si>
  <si>
    <t>今回請求
合計金額</t>
    <rPh sb="0" eb="4">
      <t>コンカイセイキュウ</t>
    </rPh>
    <rPh sb="5" eb="9">
      <t>ゴウケイキンガク</t>
    </rPh>
    <phoneticPr fontId="2"/>
  </si>
  <si>
    <t>請求日</t>
    <rPh sb="0" eb="3">
      <t>セイキュウビ</t>
    </rPh>
    <phoneticPr fontId="2"/>
  </si>
  <si>
    <t>業者コード</t>
    <rPh sb="0" eb="2">
      <t>ギョウシャ</t>
    </rPh>
    <phoneticPr fontId="2"/>
  </si>
  <si>
    <t>　下記の通り御請求申し上げます。</t>
    <rPh sb="1" eb="3">
      <t>カキ</t>
    </rPh>
    <rPh sb="4" eb="5">
      <t>トオ</t>
    </rPh>
    <rPh sb="6" eb="9">
      <t>ゴセイキュウ</t>
    </rPh>
    <rPh sb="9" eb="10">
      <t>モウ</t>
    </rPh>
    <rPh sb="11" eb="12">
      <t>ア</t>
    </rPh>
    <phoneticPr fontId="2"/>
  </si>
  <si>
    <t>小　　計</t>
    <rPh sb="0" eb="1">
      <t>ショウ</t>
    </rPh>
    <rPh sb="3" eb="4">
      <t>ケイ</t>
    </rPh>
    <phoneticPr fontId="2"/>
  </si>
  <si>
    <t>合　　計</t>
    <rPh sb="0" eb="1">
      <t>ゴウ</t>
    </rPh>
    <rPh sb="3" eb="4">
      <t>ケイ</t>
    </rPh>
    <phoneticPr fontId="2"/>
  </si>
  <si>
    <t>Ｐ．１</t>
    <phoneticPr fontId="2"/>
  </si>
  <si>
    <t>( 10%対象 )</t>
    <rPh sb="5" eb="7">
      <t>タイショウ</t>
    </rPh>
    <phoneticPr fontId="2"/>
  </si>
  <si>
    <t>( 8%対象 )</t>
    <rPh sb="4" eb="6">
      <t>タイショウ</t>
    </rPh>
    <phoneticPr fontId="2"/>
  </si>
  <si>
    <t>内　訳</t>
    <rPh sb="0" eb="1">
      <t>ウチ</t>
    </rPh>
    <rPh sb="2" eb="3">
      <t>ヤク</t>
    </rPh>
    <phoneticPr fontId="2"/>
  </si>
  <si>
    <t>*</t>
    <phoneticPr fontId="2"/>
  </si>
  <si>
    <t>＊ 軽減税率対象</t>
    <rPh sb="2" eb="8">
      <t>ケイゲンゼイリツタイショウ</t>
    </rPh>
    <phoneticPr fontId="2"/>
  </si>
  <si>
    <t>工事</t>
    <rPh sb="0" eb="2">
      <t>コウジ</t>
    </rPh>
    <phoneticPr fontId="2"/>
  </si>
  <si>
    <t>件名</t>
    <rPh sb="0" eb="2">
      <t>ケンメイ</t>
    </rPh>
    <phoneticPr fontId="2"/>
  </si>
  <si>
    <t>税込み</t>
    <rPh sb="0" eb="2">
      <t>ゼイコ</t>
    </rPh>
    <phoneticPr fontId="2"/>
  </si>
  <si>
    <t>税区</t>
    <rPh sb="0" eb="1">
      <t>ゼイ</t>
    </rPh>
    <rPh sb="1" eb="2">
      <t>ク</t>
    </rPh>
    <phoneticPr fontId="2"/>
  </si>
  <si>
    <t>出来高</t>
    <rPh sb="0" eb="3">
      <t>デキダカ</t>
    </rPh>
    <phoneticPr fontId="2"/>
  </si>
  <si>
    <t>検収№</t>
    <rPh sb="0" eb="2">
      <t>ケンシュウ</t>
    </rPh>
    <phoneticPr fontId="2"/>
  </si>
  <si>
    <t>頁</t>
    <rPh sb="0" eb="1">
      <t>ページ</t>
    </rPh>
    <phoneticPr fontId="2"/>
  </si>
  <si>
    <t>行</t>
    <rPh sb="0" eb="1">
      <t>ギョウ</t>
    </rPh>
    <phoneticPr fontId="2"/>
  </si>
  <si>
    <t>金額</t>
    <rPh sb="0" eb="2">
      <t>キンガク</t>
    </rPh>
    <phoneticPr fontId="2"/>
  </si>
  <si>
    <t>消費税</t>
    <rPh sb="0" eb="3">
      <t>ショウヒゼイ</t>
    </rPh>
    <phoneticPr fontId="2"/>
  </si>
  <si>
    <t>税込み</t>
    <rPh sb="0" eb="2">
      <t>ゼイコ</t>
    </rPh>
    <phoneticPr fontId="2"/>
  </si>
  <si>
    <t>10%対象 (A)</t>
    <rPh sb="3" eb="5">
      <t>タイショウ</t>
    </rPh>
    <phoneticPr fontId="2"/>
  </si>
  <si>
    <t>8%対象 (B)</t>
    <rPh sb="2" eb="4">
      <t>タイショウ</t>
    </rPh>
    <phoneticPr fontId="2"/>
  </si>
  <si>
    <t>業者コード</t>
    <rPh sb="0" eb="2">
      <t>ギョウシャ</t>
    </rPh>
    <phoneticPr fontId="2"/>
  </si>
  <si>
    <t>登録番号</t>
    <rPh sb="0" eb="4">
      <t>トウロクバンゴウ</t>
    </rPh>
    <phoneticPr fontId="2"/>
  </si>
  <si>
    <t>請求年月日</t>
    <rPh sb="0" eb="5">
      <t>セイキュウネンガッピ</t>
    </rPh>
    <phoneticPr fontId="2"/>
  </si>
  <si>
    <t>入力用シート</t>
    <rPh sb="0" eb="3">
      <t>ニュウリョクヨウ</t>
    </rPh>
    <phoneticPr fontId="2"/>
  </si>
  <si>
    <t>会社名</t>
    <rPh sb="0" eb="3">
      <t>カイシャメイ</t>
    </rPh>
    <phoneticPr fontId="2"/>
  </si>
  <si>
    <t>住所</t>
    <rPh sb="0" eb="2">
      <t>ジュウショ</t>
    </rPh>
    <phoneticPr fontId="2"/>
  </si>
  <si>
    <t>Ｐ．２</t>
    <phoneticPr fontId="2"/>
  </si>
  <si>
    <t>Ｐ．３</t>
    <phoneticPr fontId="2"/>
  </si>
  <si>
    <t>Ｐ．４</t>
    <phoneticPr fontId="2"/>
  </si>
  <si>
    <t>Ｐ．５</t>
    <phoneticPr fontId="2"/>
  </si>
  <si>
    <t>弊社への請求には必ず本様式をお使い下さい。</t>
    <rPh sb="0" eb="2">
      <t>ヘイシャ</t>
    </rPh>
    <rPh sb="4" eb="6">
      <t>セイキュウ</t>
    </rPh>
    <rPh sb="8" eb="9">
      <t>カナラ</t>
    </rPh>
    <rPh sb="10" eb="11">
      <t>ホン</t>
    </rPh>
    <rPh sb="11" eb="13">
      <t>ヨウシキ</t>
    </rPh>
    <rPh sb="15" eb="16">
      <t>ツカ</t>
    </rPh>
    <rPh sb="17" eb="18">
      <t>クダ</t>
    </rPh>
    <phoneticPr fontId="15"/>
  </si>
  <si>
    <t>「入力用」と「請求書（提出用）」、「請求書（控）」の３つのシートに分かれています。</t>
    <rPh sb="1" eb="4">
      <t>ニュウリョクヨウ</t>
    </rPh>
    <rPh sb="7" eb="10">
      <t>セイキュウショ</t>
    </rPh>
    <rPh sb="11" eb="14">
      <t>テイシュツヨウ</t>
    </rPh>
    <rPh sb="18" eb="21">
      <t>セイキュウショ</t>
    </rPh>
    <rPh sb="22" eb="23">
      <t>ヒカ</t>
    </rPh>
    <rPh sb="33" eb="34">
      <t>ワ</t>
    </rPh>
    <phoneticPr fontId="2"/>
  </si>
  <si>
    <t>「入力用」シートに必要事項を入力していただきますと、その内容が「請求書（提出用）」と「請求書（控え）」シートへ自動転記されるようになっています。</t>
    <rPh sb="1" eb="4">
      <t>ニュウリョクヨウ</t>
    </rPh>
    <rPh sb="9" eb="13">
      <t>ヒツヨウジコウ</t>
    </rPh>
    <rPh sb="14" eb="16">
      <t>ニュウリョク</t>
    </rPh>
    <rPh sb="28" eb="30">
      <t>ナイヨウ</t>
    </rPh>
    <rPh sb="32" eb="35">
      <t>セイキュウショ</t>
    </rPh>
    <rPh sb="36" eb="39">
      <t>テイシュツヨウ</t>
    </rPh>
    <rPh sb="43" eb="46">
      <t>セイキュウショ</t>
    </rPh>
    <rPh sb="47" eb="48">
      <t>ヒカ</t>
    </rPh>
    <rPh sb="55" eb="57">
      <t>ジドウ</t>
    </rPh>
    <rPh sb="57" eb="59">
      <t>テンキ</t>
    </rPh>
    <phoneticPr fontId="2"/>
  </si>
  <si>
    <t>基本情報</t>
    <rPh sb="0" eb="4">
      <t>キホンジョウホウ</t>
    </rPh>
    <phoneticPr fontId="2"/>
  </si>
  <si>
    <r>
      <t>①請求月の</t>
    </r>
    <r>
      <rPr>
        <b/>
        <sz val="11"/>
        <color theme="1"/>
        <rFont val="游ゴシック"/>
        <family val="3"/>
        <charset val="128"/>
        <scheme val="minor"/>
      </rPr>
      <t>末日</t>
    </r>
    <r>
      <rPr>
        <sz val="11"/>
        <color theme="1"/>
        <rFont val="游ゴシック"/>
        <family val="2"/>
        <charset val="128"/>
        <scheme val="minor"/>
      </rPr>
      <t>の日付をご記入ください</t>
    </r>
    <rPh sb="1" eb="3">
      <t>セイキュウ</t>
    </rPh>
    <rPh sb="3" eb="4">
      <t>ツキ</t>
    </rPh>
    <rPh sb="5" eb="7">
      <t>マツジツ</t>
    </rPh>
    <rPh sb="8" eb="10">
      <t>ヒヅケ</t>
    </rPh>
    <rPh sb="12" eb="14">
      <t>キニュウ</t>
    </rPh>
    <phoneticPr fontId="2"/>
  </si>
  <si>
    <t>③会社名を入力してください
　（ゴム印を使用される場合は空欄で構いません。）</t>
    <rPh sb="1" eb="4">
      <t>カイシャメイ</t>
    </rPh>
    <rPh sb="5" eb="7">
      <t>ニュウリョク</t>
    </rPh>
    <rPh sb="18" eb="19">
      <t>イン</t>
    </rPh>
    <rPh sb="20" eb="22">
      <t>シヨウ</t>
    </rPh>
    <rPh sb="25" eb="27">
      <t>バアイ</t>
    </rPh>
    <rPh sb="28" eb="30">
      <t>クウラン</t>
    </rPh>
    <rPh sb="31" eb="32">
      <t>カマ</t>
    </rPh>
    <phoneticPr fontId="2"/>
  </si>
  <si>
    <t>④住所を入力してください
　（ゴム印を使用される場合は空欄で構いません。）</t>
    <rPh sb="1" eb="3">
      <t>ジュウショ</t>
    </rPh>
    <rPh sb="4" eb="6">
      <t>ニュウリョク</t>
    </rPh>
    <phoneticPr fontId="2"/>
  </si>
  <si>
    <t>⑤適格請求書発行事業者登録番号を入力してください。
　登録番号のない免税事業者は入力不要です。</t>
    <rPh sb="16" eb="18">
      <t>ニュウリョク</t>
    </rPh>
    <rPh sb="27" eb="31">
      <t>トウロクバンゴウ</t>
    </rPh>
    <rPh sb="34" eb="39">
      <t>メンゼイジギョウシャ</t>
    </rPh>
    <rPh sb="40" eb="44">
      <t>ニュウリョクフヨウ</t>
    </rPh>
    <phoneticPr fontId="2"/>
  </si>
  <si>
    <t>請求内容</t>
    <rPh sb="0" eb="4">
      <t>セイキュウナイヨウ</t>
    </rPh>
    <phoneticPr fontId="2"/>
  </si>
  <si>
    <t>・１行目から順に入力をお願い致します。</t>
    <rPh sb="2" eb="4">
      <t>ギョウメ</t>
    </rPh>
    <rPh sb="6" eb="7">
      <t>ジュン</t>
    </rPh>
    <rPh sb="8" eb="10">
      <t>ニュウリョク</t>
    </rPh>
    <rPh sb="12" eb="13">
      <t>ネガ</t>
    </rPh>
    <rPh sb="14" eb="15">
      <t>イタ</t>
    </rPh>
    <phoneticPr fontId="2"/>
  </si>
  <si>
    <t>・検収書１枚につき１行を入力してください。</t>
    <rPh sb="1" eb="4">
      <t>ケンシュウショ</t>
    </rPh>
    <rPh sb="5" eb="6">
      <t>マイ</t>
    </rPh>
    <rPh sb="10" eb="11">
      <t>ギョウ</t>
    </rPh>
    <rPh sb="12" eb="14">
      <t>ニュウリョク</t>
    </rPh>
    <phoneticPr fontId="2"/>
  </si>
  <si>
    <t>（例）当月検収の契約分検収願書２枚と契約外検収願書３枚がある場合、
　請求書に入力する明細行数は２枚+３枚＝５行となります</t>
    <rPh sb="1" eb="2">
      <t>レイ</t>
    </rPh>
    <rPh sb="3" eb="7">
      <t>トウゲツケンシュウ</t>
    </rPh>
    <rPh sb="8" eb="15">
      <t>ケイヤクブンケンシュウネガイショ</t>
    </rPh>
    <rPh sb="16" eb="17">
      <t>マイ</t>
    </rPh>
    <rPh sb="18" eb="20">
      <t>ケイヤク</t>
    </rPh>
    <rPh sb="20" eb="21">
      <t>ソト</t>
    </rPh>
    <rPh sb="21" eb="25">
      <t>ケンシュウネガイショ</t>
    </rPh>
    <rPh sb="26" eb="27">
      <t>マイ</t>
    </rPh>
    <rPh sb="30" eb="32">
      <t>バアイ</t>
    </rPh>
    <rPh sb="35" eb="38">
      <t>セイキュウショ</t>
    </rPh>
    <rPh sb="39" eb="41">
      <t>ニュウリョク</t>
    </rPh>
    <rPh sb="43" eb="47">
      <t>メイサイギョウスウ</t>
    </rPh>
    <rPh sb="49" eb="50">
      <t>マイ</t>
    </rPh>
    <rPh sb="52" eb="53">
      <t>マイ</t>
    </rPh>
    <rPh sb="55" eb="56">
      <t>ギョウ</t>
    </rPh>
    <phoneticPr fontId="2"/>
  </si>
  <si>
    <t>⑥検収日を入力してください。</t>
    <rPh sb="1" eb="4">
      <t>ケンシュウビ</t>
    </rPh>
    <rPh sb="5" eb="7">
      <t>ニュウリョク</t>
    </rPh>
    <phoneticPr fontId="2"/>
  </si>
  <si>
    <t>⑦注文№を入力してください（契約外検収願書の場合は入力不要です）</t>
    <rPh sb="1" eb="3">
      <t>チュウモン</t>
    </rPh>
    <rPh sb="5" eb="7">
      <t>ニュウリョク</t>
    </rPh>
    <rPh sb="14" eb="19">
      <t>ケイヤクガイケンシュウ</t>
    </rPh>
    <rPh sb="19" eb="21">
      <t>ネガイショ</t>
    </rPh>
    <rPh sb="22" eb="24">
      <t>バアイ</t>
    </rPh>
    <rPh sb="25" eb="29">
      <t>ニュウリョクフヨウ</t>
    </rPh>
    <phoneticPr fontId="2"/>
  </si>
  <si>
    <t>⑧契約金額を入力してください（契約外検収願書の場合は入力不要です）</t>
    <rPh sb="1" eb="5">
      <t>ケイヤクキンガク</t>
    </rPh>
    <rPh sb="6" eb="8">
      <t>ニュウリョク</t>
    </rPh>
    <phoneticPr fontId="2"/>
  </si>
  <si>
    <t>⑨出来高を％で入力してください（契約外検収願書の場合は入力不要です）</t>
    <rPh sb="1" eb="4">
      <t>デキダカ</t>
    </rPh>
    <rPh sb="7" eb="9">
      <t>ニュウリョク</t>
    </rPh>
    <phoneticPr fontId="2"/>
  </si>
  <si>
    <t>⑩検収№を入力してください。</t>
    <rPh sb="1" eb="4">
      <t>ケンシュウナンバー</t>
    </rPh>
    <rPh sb="5" eb="7">
      <t>ニュウリョク</t>
    </rPh>
    <phoneticPr fontId="2"/>
  </si>
  <si>
    <t>⑪工事名称を入力してください。</t>
    <rPh sb="1" eb="5">
      <t>コウジメイショウ</t>
    </rPh>
    <rPh sb="6" eb="8">
      <t>ニュウリョク</t>
    </rPh>
    <phoneticPr fontId="2"/>
  </si>
  <si>
    <t>⑫件名を入力してください。</t>
    <rPh sb="1" eb="3">
      <t>ケンメイ</t>
    </rPh>
    <rPh sb="4" eb="6">
      <t>ニュウリョク</t>
    </rPh>
    <phoneticPr fontId="2"/>
  </si>
  <si>
    <t>⑬金額を入力してください。</t>
    <rPh sb="1" eb="3">
      <t>キンガク</t>
    </rPh>
    <rPh sb="4" eb="6">
      <t>ニュウリョク</t>
    </rPh>
    <phoneticPr fontId="2"/>
  </si>
  <si>
    <t>⑭消費税額を入力してください。自動計算はされませんので、手入力をお願いします。</t>
    <rPh sb="1" eb="5">
      <t>ショウヒゼイガク</t>
    </rPh>
    <rPh sb="6" eb="8">
      <t>ニュウリョク</t>
    </rPh>
    <rPh sb="15" eb="20">
      <t>ジドウ</t>
    </rPh>
    <rPh sb="28" eb="31">
      <t>テニュウリョク</t>
    </rPh>
    <rPh sb="33" eb="34">
      <t>ネガ</t>
    </rPh>
    <phoneticPr fontId="2"/>
  </si>
  <si>
    <t>⑯【入力不要】金額＋消費税額が自動計算されます</t>
    <rPh sb="2" eb="4">
      <t>ニュウリョク</t>
    </rPh>
    <rPh sb="4" eb="6">
      <t>フヨウ</t>
    </rPh>
    <rPh sb="7" eb="9">
      <t>キンガク</t>
    </rPh>
    <rPh sb="10" eb="14">
      <t>ショウヒゼイガク</t>
    </rPh>
    <rPh sb="15" eb="19">
      <t>ジドウケイサン</t>
    </rPh>
    <phoneticPr fontId="2"/>
  </si>
  <si>
    <t>⑰備考を入力してください。</t>
    <rPh sb="1" eb="3">
      <t>ビコウ</t>
    </rPh>
    <rPh sb="4" eb="6">
      <t>ニュウリョク</t>
    </rPh>
    <phoneticPr fontId="2"/>
  </si>
  <si>
    <t>⑱【入力不要】明細内容の集計が自動計算されます</t>
    <rPh sb="2" eb="4">
      <t>ニュウリョク</t>
    </rPh>
    <rPh sb="4" eb="6">
      <t>フヨウ</t>
    </rPh>
    <rPh sb="7" eb="11">
      <t>メイサイナイヨウ</t>
    </rPh>
    <rPh sb="12" eb="14">
      <t>シュウケイ</t>
    </rPh>
    <rPh sb="15" eb="19">
      <t>ジドウケイサン</t>
    </rPh>
    <phoneticPr fontId="2"/>
  </si>
  <si>
    <t>・入力項目は黄色のセルとなります。</t>
    <rPh sb="1" eb="5">
      <t>ニュウリョクコウモク</t>
    </rPh>
    <rPh sb="6" eb="8">
      <t>キイロ</t>
    </rPh>
    <phoneticPr fontId="2"/>
  </si>
  <si>
    <t>・入力項目以外のセルは保護されており、入力できないようになっています。</t>
    <rPh sb="1" eb="5">
      <t>ニュウリョクコウモク</t>
    </rPh>
    <rPh sb="5" eb="7">
      <t>イガイ</t>
    </rPh>
    <rPh sb="11" eb="13">
      <t>ホゴ</t>
    </rPh>
    <rPh sb="19" eb="21">
      <t>ニュウリョク</t>
    </rPh>
    <phoneticPr fontId="2"/>
  </si>
  <si>
    <r>
      <t>・「請求書（提出用）」と「請求書（控）」シートを印刷してください。
　印刷した「請求書（提出用）」は社印を捺印し、弊社まで提出してください。
　</t>
    </r>
    <r>
      <rPr>
        <b/>
        <sz val="11"/>
        <color theme="1"/>
        <rFont val="游ゴシック"/>
        <family val="3"/>
        <charset val="128"/>
        <scheme val="minor"/>
      </rPr>
      <t>社印の無い請求書は受け付けることができませんのでご注意ください。</t>
    </r>
    <r>
      <rPr>
        <sz val="11"/>
        <color theme="1"/>
        <rFont val="游ゴシック"/>
        <family val="2"/>
        <charset val="128"/>
        <scheme val="minor"/>
      </rPr>
      <t xml:space="preserve">
　「請求書（控）」は御社の控えとしてお手元に保管をお願い致します。　</t>
    </r>
    <rPh sb="2" eb="5">
      <t>セイキュウショ</t>
    </rPh>
    <rPh sb="6" eb="9">
      <t>テイシュツヨウ</t>
    </rPh>
    <rPh sb="13" eb="16">
      <t>セイキュウショ</t>
    </rPh>
    <rPh sb="17" eb="18">
      <t>ヒカ</t>
    </rPh>
    <rPh sb="24" eb="26">
      <t>インサツ</t>
    </rPh>
    <rPh sb="67" eb="69">
      <t>インサツ</t>
    </rPh>
    <rPh sb="106" eb="109">
      <t>セイキュウショ</t>
    </rPh>
    <rPh sb="110" eb="113">
      <t>テイシュツヨウ</t>
    </rPh>
    <rPh sb="116" eb="118">
      <t>シャイン</t>
    </rPh>
    <rPh sb="119" eb="121">
      <t>ナツイン</t>
    </rPh>
    <rPh sb="123" eb="125">
      <t>ヘイシャ</t>
    </rPh>
    <rPh sb="127" eb="129">
      <t>テイシュツセイキュウショヒカオンシャヒカテモトホカンネガイタ</t>
    </rPh>
    <phoneticPr fontId="2"/>
  </si>
  <si>
    <r>
      <t>・「請求書（提出用）」シートはA4サイズの用紙に横向きに</t>
    </r>
    <r>
      <rPr>
        <b/>
        <sz val="11"/>
        <color theme="1"/>
        <rFont val="游ゴシック"/>
        <family val="3"/>
        <charset val="128"/>
        <scheme val="minor"/>
      </rPr>
      <t>カラー印刷</t>
    </r>
    <r>
      <rPr>
        <sz val="11"/>
        <color theme="1"/>
        <rFont val="游ゴシック"/>
        <family val="2"/>
        <charset val="128"/>
        <scheme val="minor"/>
      </rPr>
      <t>してください。</t>
    </r>
    <rPh sb="21" eb="23">
      <t>ヨウシ</t>
    </rPh>
    <rPh sb="24" eb="26">
      <t>ヨコム</t>
    </rPh>
    <rPh sb="31" eb="33">
      <t>インサツ</t>
    </rPh>
    <phoneticPr fontId="2"/>
  </si>
  <si>
    <t>・入力不備がありますとお支払いできませんのでご注意ください。</t>
    <rPh sb="1" eb="5">
      <t>ニュウリョクフビ</t>
    </rPh>
    <rPh sb="12" eb="14">
      <t>シハラ</t>
    </rPh>
    <rPh sb="23" eb="25">
      <t>チュウイ</t>
    </rPh>
    <phoneticPr fontId="2"/>
  </si>
  <si>
    <t>(  その他  )</t>
    <rPh sb="5" eb="6">
      <t>タ</t>
    </rPh>
    <phoneticPr fontId="2"/>
  </si>
  <si>
    <t>その他（非課税、不課税等） (C)</t>
    <phoneticPr fontId="2"/>
  </si>
  <si>
    <t>合計 (A) + (B) + (C)</t>
    <rPh sb="0" eb="2">
      <t>ゴウケイ</t>
    </rPh>
    <phoneticPr fontId="2"/>
  </si>
  <si>
    <t>・最大66行までの入力が可能となっています。</t>
    <rPh sb="1" eb="3">
      <t>サイダイ</t>
    </rPh>
    <rPh sb="5" eb="6">
      <t>ギョウ</t>
    </rPh>
    <rPh sb="9" eb="11">
      <t>ニュウリョク</t>
    </rPh>
    <rPh sb="12" eb="14">
      <t>カノウ</t>
    </rPh>
    <phoneticPr fontId="2"/>
  </si>
  <si>
    <t>⑮税区分を「10%」・「8%」・「その他（非課税、不課税等）」より選択してください。</t>
    <rPh sb="1" eb="4">
      <t>ゼイクブン</t>
    </rPh>
    <rPh sb="19" eb="20">
      <t>タ</t>
    </rPh>
    <rPh sb="21" eb="24">
      <t>ヒカゼイ</t>
    </rPh>
    <rPh sb="25" eb="28">
      <t>フカゼイ</t>
    </rPh>
    <rPh sb="28" eb="29">
      <t>ナド</t>
    </rPh>
    <rPh sb="33" eb="35">
      <t>センタク</t>
    </rPh>
    <phoneticPr fontId="2"/>
  </si>
  <si>
    <t>カラタニエンジニアリング 指定請求書の取り扱いについて</t>
    <rPh sb="12" eb="17">
      <t>シテイセイキュウショ</t>
    </rPh>
    <rPh sb="18" eb="19">
      <t>ト</t>
    </rPh>
    <rPh sb="20" eb="21">
      <t>アツカ</t>
    </rPh>
    <phoneticPr fontId="2"/>
  </si>
  <si>
    <t>本請求書は、カラタニエンジニアリング株式会社のお取引先専用様式です。</t>
    <rPh sb="0" eb="1">
      <t>ホン</t>
    </rPh>
    <rPh sb="1" eb="4">
      <t>セイキュウショ</t>
    </rPh>
    <rPh sb="18" eb="22">
      <t>カブシキガイシャ</t>
    </rPh>
    <rPh sb="24" eb="26">
      <t>トリヒキ</t>
    </rPh>
    <rPh sb="26" eb="27">
      <t>サキ</t>
    </rPh>
    <rPh sb="27" eb="29">
      <t>センヨウ</t>
    </rPh>
    <rPh sb="29" eb="31">
      <t>ヨウシキ</t>
    </rPh>
    <phoneticPr fontId="15"/>
  </si>
  <si>
    <t>　カラタニエンジニアリング株式会社 御中</t>
    <rPh sb="18" eb="20">
      <t>オンチュウ</t>
    </rPh>
    <phoneticPr fontId="2"/>
  </si>
  <si>
    <r>
      <t>・</t>
    </r>
    <r>
      <rPr>
        <b/>
        <sz val="11"/>
        <color rgb="FFFF0000"/>
        <rFont val="游ゴシック"/>
        <family val="3"/>
        <charset val="128"/>
        <scheme val="minor"/>
      </rPr>
      <t>請求書の提出期限は毎月23日必着です。</t>
    </r>
    <rPh sb="1" eb="4">
      <t>セイキュウショ</t>
    </rPh>
    <rPh sb="5" eb="7">
      <t>テイシュツ</t>
    </rPh>
    <rPh sb="7" eb="9">
      <t>キゲン</t>
    </rPh>
    <rPh sb="10" eb="12">
      <t>マイツキ</t>
    </rPh>
    <rPh sb="14" eb="15">
      <t>ニチ</t>
    </rPh>
    <rPh sb="15" eb="17">
      <t>ヒッチャク</t>
    </rPh>
    <phoneticPr fontId="2"/>
  </si>
  <si>
    <r>
      <t>［請求書の提出先］
〒660-0873
兵庫県尼崎市玄番南之町４番地
カラタニエンジニアリング株式会社 宛て
連絡先 : 06-6416-5665
※郵送にてお送りいただく際は、封筒に「</t>
    </r>
    <r>
      <rPr>
        <b/>
        <sz val="11"/>
        <color theme="1"/>
        <rFont val="游ゴシック"/>
        <family val="3"/>
        <charset val="128"/>
        <scheme val="minor"/>
      </rPr>
      <t>請求書在中</t>
    </r>
    <r>
      <rPr>
        <sz val="11"/>
        <color theme="1"/>
        <rFont val="游ゴシック"/>
        <family val="2"/>
        <charset val="128"/>
        <scheme val="minor"/>
      </rPr>
      <t>」と記載をお願い致します。</t>
    </r>
    <rPh sb="1" eb="4">
      <t>セイキュウショ</t>
    </rPh>
    <rPh sb="20" eb="31">
      <t>660-0873</t>
    </rPh>
    <rPh sb="32" eb="34">
      <t>バンチ</t>
    </rPh>
    <rPh sb="47" eb="51">
      <t>カブシキガイシャ</t>
    </rPh>
    <rPh sb="52" eb="53">
      <t>ア</t>
    </rPh>
    <rPh sb="55" eb="58">
      <t>レンラクサキ</t>
    </rPh>
    <rPh sb="75" eb="77">
      <t>ユウソウ</t>
    </rPh>
    <rPh sb="80" eb="81">
      <t>オク</t>
    </rPh>
    <rPh sb="86" eb="87">
      <t>サイ</t>
    </rPh>
    <rPh sb="89" eb="91">
      <t>フウトウ</t>
    </rPh>
    <rPh sb="93" eb="98">
      <t>セイキュウショザイチュウ</t>
    </rPh>
    <rPh sb="100" eb="102">
      <t>キサイ</t>
    </rPh>
    <rPh sb="104" eb="105">
      <t>ネガ</t>
    </rPh>
    <rPh sb="106" eb="107">
      <t>イタ</t>
    </rPh>
    <phoneticPr fontId="2"/>
  </si>
  <si>
    <t>②数字5桁の業者コードを入力してください。
　業者コードが不明な場合はお問い合わせください。</t>
    <rPh sb="1" eb="3">
      <t>スウジ</t>
    </rPh>
    <rPh sb="4" eb="5">
      <t>ケタ</t>
    </rPh>
    <rPh sb="6" eb="8">
      <t>ギョウシャ</t>
    </rPh>
    <rPh sb="12" eb="14">
      <t>ニュウリョク</t>
    </rPh>
    <rPh sb="23" eb="25">
      <t>ギョウシャ</t>
    </rPh>
    <rPh sb="29" eb="31">
      <t>フメイ</t>
    </rPh>
    <rPh sb="32" eb="34">
      <t>バアイ</t>
    </rPh>
    <rPh sb="36" eb="37">
      <t>ト</t>
    </rPh>
    <rPh sb="38" eb="39">
      <t>ア</t>
    </rPh>
    <phoneticPr fontId="2"/>
  </si>
  <si>
    <t>2023年8月31日</t>
    <rPh sb="4" eb="5">
      <t>ネン</t>
    </rPh>
    <rPh sb="6" eb="7">
      <t>ガツ</t>
    </rPh>
    <rPh sb="9" eb="10">
      <t>ニチ</t>
    </rPh>
    <phoneticPr fontId="2"/>
  </si>
  <si>
    <t>(2023.9.25改定)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</si>
</sst>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ＭＳ Ｐ明朝"/>
      <family val="1"/>
      <charset val="128"/>
    </font>
    <font>
      <sz val="9"/>
      <color rgb="FF0070C0"/>
      <name val="HG丸ｺﾞｼｯｸM-PRO"/>
      <family val="3"/>
      <charset val="128"/>
    </font>
    <font>
      <sz val="7"/>
      <color rgb="FF0070C0"/>
      <name val="HG丸ｺﾞｼｯｸM-PRO"/>
      <family val="3"/>
      <charset val="128"/>
    </font>
    <font>
      <b/>
      <sz val="14"/>
      <color theme="1"/>
      <name val="ＭＳ Ｐ明朝"/>
      <family val="1"/>
      <charset val="128"/>
    </font>
    <font>
      <b/>
      <sz val="12"/>
      <color rgb="FF0070C0"/>
      <name val="HG丸ｺﾞｼｯｸM-PRO"/>
      <family val="3"/>
      <charset val="128"/>
    </font>
    <font>
      <sz val="10"/>
      <color rgb="FF0070C0"/>
      <name val="HG丸ｺﾞｼｯｸM-PRO"/>
      <family val="3"/>
      <charset val="128"/>
    </font>
    <font>
      <sz val="12"/>
      <color theme="1"/>
      <name val="HG丸ｺﾞｼｯｸM-PRO"/>
      <family val="3"/>
      <charset val="128"/>
    </font>
    <font>
      <sz val="8"/>
      <color rgb="FF0070C0"/>
      <name val="HG丸ｺﾞｼｯｸM-PRO"/>
      <family val="3"/>
      <charset val="128"/>
    </font>
    <font>
      <sz val="9"/>
      <color theme="4"/>
      <name val="HG丸ｺﾞｼｯｸM-PRO"/>
      <family val="3"/>
      <charset val="128"/>
    </font>
    <font>
      <sz val="9"/>
      <color rgb="FF0070C0"/>
      <name val="ＭＳ Ｐ明朝"/>
      <family val="1"/>
      <charset val="128"/>
    </font>
    <font>
      <b/>
      <sz val="12"/>
      <color theme="0"/>
      <name val="ＭＳ Ｐ明朝"/>
      <family val="1"/>
      <charset val="128"/>
    </font>
    <font>
      <sz val="18"/>
      <color theme="3"/>
      <name val="游ゴシック Light"/>
      <family val="2"/>
      <charset val="128"/>
      <scheme val="major"/>
    </font>
    <font>
      <sz val="12"/>
      <color theme="1"/>
      <name val="游ゴシック"/>
      <family val="2"/>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rgb="FFFF0000"/>
      <name val="ＭＳ Ｐ明朝"/>
      <family val="1"/>
      <charset val="128"/>
    </font>
    <font>
      <sz val="7"/>
      <color rgb="FF0070C0"/>
      <name val="ＭＳ Ｐ明朝"/>
      <family val="1"/>
      <charset val="128"/>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6">
    <border>
      <left/>
      <right/>
      <top/>
      <bottom/>
      <diagonal/>
    </border>
    <border>
      <left/>
      <right style="hair">
        <color rgb="FF0070C0"/>
      </right>
      <top/>
      <bottom/>
      <diagonal/>
    </border>
    <border>
      <left style="hair">
        <color rgb="FF0070C0"/>
      </left>
      <right/>
      <top/>
      <bottom/>
      <diagonal/>
    </border>
    <border>
      <left/>
      <right/>
      <top/>
      <bottom style="hair">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vertical="top" wrapText="1"/>
    </xf>
    <xf numFmtId="0" fontId="6" fillId="0" borderId="0" xfId="0" applyFont="1" applyAlignment="1">
      <alignment horizontal="right"/>
    </xf>
    <xf numFmtId="0" fontId="3"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38" fontId="4" fillId="0" borderId="0" xfId="1" applyFont="1">
      <alignment vertical="center"/>
    </xf>
    <xf numFmtId="38" fontId="4" fillId="0" borderId="4" xfId="1" applyFont="1" applyBorder="1">
      <alignment vertical="center"/>
    </xf>
    <xf numFmtId="0" fontId="13" fillId="0" borderId="4" xfId="0" applyFont="1" applyBorder="1" applyAlignment="1">
      <alignment horizontal="center" vertical="center"/>
    </xf>
    <xf numFmtId="38" fontId="13" fillId="0" borderId="4" xfId="1" applyFont="1" applyBorder="1" applyAlignment="1">
      <alignment horizontal="center" vertical="center"/>
    </xf>
    <xf numFmtId="0" fontId="13" fillId="0" borderId="4" xfId="0" applyFont="1" applyBorder="1">
      <alignment vertical="center"/>
    </xf>
    <xf numFmtId="0" fontId="4" fillId="0" borderId="0" xfId="0" applyFont="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horizontal="center" vertical="center"/>
    </xf>
    <xf numFmtId="38" fontId="13" fillId="0" borderId="9" xfId="1" applyFont="1" applyBorder="1" applyAlignment="1">
      <alignment horizontal="center" vertical="center"/>
    </xf>
    <xf numFmtId="38" fontId="4" fillId="0" borderId="13" xfId="1" applyFont="1" applyFill="1" applyBorder="1" applyProtection="1">
      <alignment vertical="center"/>
    </xf>
    <xf numFmtId="38" fontId="4" fillId="0" borderId="4" xfId="1" applyFont="1" applyFill="1" applyBorder="1" applyProtection="1">
      <alignment vertical="center"/>
    </xf>
    <xf numFmtId="38" fontId="4" fillId="0" borderId="18" xfId="1" applyFont="1" applyFill="1" applyBorder="1" applyProtection="1">
      <alignment vertical="center"/>
    </xf>
    <xf numFmtId="0" fontId="4" fillId="3" borderId="13" xfId="0" applyFont="1" applyFill="1" applyBorder="1" applyAlignment="1" applyProtection="1">
      <alignment horizontal="center" vertical="center"/>
      <protection locked="0"/>
    </xf>
    <xf numFmtId="38" fontId="4" fillId="3" borderId="13" xfId="1" applyFont="1" applyFill="1" applyBorder="1" applyProtection="1">
      <alignment vertical="center"/>
      <protection locked="0"/>
    </xf>
    <xf numFmtId="177" fontId="4" fillId="3" borderId="13" xfId="0" applyNumberFormat="1" applyFont="1" applyFill="1" applyBorder="1" applyProtection="1">
      <alignment vertical="center"/>
      <protection locked="0"/>
    </xf>
    <xf numFmtId="49" fontId="4" fillId="3" borderId="13"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3" borderId="4" xfId="1" applyFont="1" applyFill="1" applyBorder="1" applyProtection="1">
      <alignment vertical="center"/>
      <protection locked="0"/>
    </xf>
    <xf numFmtId="49" fontId="4" fillId="3" borderId="4"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18" xfId="1" applyFont="1" applyFill="1" applyBorder="1" applyProtection="1">
      <alignment vertical="center"/>
      <protection locked="0"/>
    </xf>
    <xf numFmtId="49" fontId="4" fillId="3" borderId="18"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176" fontId="4" fillId="0" borderId="0" xfId="0" applyNumberFormat="1" applyFont="1" applyAlignment="1">
      <alignment horizontal="center" vertical="center" shrinkToFit="1"/>
    </xf>
    <xf numFmtId="0" fontId="11" fillId="0" borderId="0" xfId="0" applyFont="1" applyAlignment="1">
      <alignment horizontal="center" vertical="center"/>
    </xf>
    <xf numFmtId="14" fontId="4" fillId="0" borderId="0" xfId="0" applyNumberFormat="1" applyFont="1" applyAlignment="1">
      <alignment horizontal="center" vertical="center" shrinkToFit="1"/>
    </xf>
    <xf numFmtId="0" fontId="4" fillId="0" borderId="0" xfId="0" applyFont="1" applyAlignment="1">
      <alignment horizontal="center" vertical="center" shrinkToFit="1"/>
    </xf>
    <xf numFmtId="38" fontId="4" fillId="0" borderId="0" xfId="1" applyFont="1" applyAlignment="1" applyProtection="1">
      <alignment horizontal="right" vertical="center" shrinkToFit="1"/>
    </xf>
    <xf numFmtId="177" fontId="4" fillId="0" borderId="0" xfId="2" applyNumberFormat="1" applyFont="1" applyAlignment="1" applyProtection="1">
      <alignment horizontal="right" vertical="center" shrinkToFit="1"/>
    </xf>
    <xf numFmtId="49" fontId="4" fillId="0" borderId="0" xfId="2" applyNumberFormat="1" applyFont="1" applyAlignment="1" applyProtection="1">
      <alignment horizontal="center" vertical="center" shrinkToFit="1"/>
    </xf>
    <xf numFmtId="38" fontId="4" fillId="0" borderId="0" xfId="1" applyFont="1" applyBorder="1" applyAlignment="1" applyProtection="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wrapText="1"/>
    </xf>
    <xf numFmtId="38" fontId="4" fillId="0" borderId="0" xfId="1" applyFont="1" applyBorder="1" applyProtection="1">
      <alignment vertical="center"/>
    </xf>
    <xf numFmtId="0" fontId="5" fillId="0" borderId="0" xfId="0" applyFont="1" applyAlignment="1">
      <alignment vertical="top"/>
    </xf>
    <xf numFmtId="0" fontId="5" fillId="0" borderId="0" xfId="0" applyFont="1">
      <alignment vertical="center"/>
    </xf>
    <xf numFmtId="14" fontId="4" fillId="3" borderId="12" xfId="0" applyNumberFormat="1"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14" fontId="4" fillId="3" borderId="17" xfId="0" applyNumberFormat="1" applyFont="1" applyFill="1" applyBorder="1" applyAlignment="1" applyProtection="1">
      <alignment horizontal="center" vertical="center"/>
      <protection locked="0"/>
    </xf>
    <xf numFmtId="0" fontId="0" fillId="0" borderId="0" xfId="0" quotePrefix="1" applyAlignment="1">
      <alignment horizontal="right" vertical="center"/>
    </xf>
    <xf numFmtId="0" fontId="16" fillId="0" borderId="0" xfId="0" quotePrefix="1" applyFont="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17" fillId="0" borderId="29" xfId="0" applyFont="1" applyBorder="1" applyAlignment="1">
      <alignment horizontal="center" vertical="center"/>
    </xf>
    <xf numFmtId="0" fontId="0" fillId="0" borderId="30" xfId="0" applyBorder="1" applyAlignment="1">
      <alignment vertical="center" wrapText="1"/>
    </xf>
    <xf numFmtId="0" fontId="0" fillId="0" borderId="0" xfId="0" applyAlignment="1">
      <alignment vertical="center" wrapText="1"/>
    </xf>
    <xf numFmtId="0" fontId="18" fillId="0" borderId="29" xfId="0" applyFont="1" applyBorder="1" applyAlignment="1">
      <alignment horizontal="center" vertical="center" wrapText="1"/>
    </xf>
    <xf numFmtId="0" fontId="0" fillId="0" borderId="27" xfId="0" applyBorder="1" applyAlignment="1">
      <alignment vertical="center" wrapText="1"/>
    </xf>
    <xf numFmtId="0" fontId="0" fillId="0" borderId="30" xfId="0" applyBorder="1">
      <alignment vertical="center"/>
    </xf>
    <xf numFmtId="0" fontId="0" fillId="0" borderId="28" xfId="0" applyBorder="1">
      <alignment vertical="center"/>
    </xf>
    <xf numFmtId="0" fontId="0" fillId="0" borderId="29" xfId="0" applyBorder="1" applyAlignment="1">
      <alignment vertical="center" wrapText="1"/>
    </xf>
    <xf numFmtId="0" fontId="18" fillId="0" borderId="29" xfId="0" applyFont="1" applyBorder="1">
      <alignment vertical="center"/>
    </xf>
    <xf numFmtId="14" fontId="4" fillId="3" borderId="3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38" fontId="4" fillId="3" borderId="9" xfId="1" applyFont="1" applyFill="1" applyBorder="1" applyProtection="1">
      <alignment vertical="center"/>
      <protection locked="0"/>
    </xf>
    <xf numFmtId="49" fontId="4" fillId="3" borderId="9" xfId="0" applyNumberFormat="1" applyFont="1" applyFill="1" applyBorder="1" applyAlignment="1" applyProtection="1">
      <alignment horizontal="center" vertical="center"/>
      <protection locked="0"/>
    </xf>
    <xf numFmtId="38" fontId="4" fillId="0" borderId="9" xfId="1" applyFont="1" applyFill="1" applyBorder="1" applyProtection="1">
      <alignment vertical="center"/>
    </xf>
    <xf numFmtId="0" fontId="4" fillId="3" borderId="32" xfId="0" applyFont="1" applyFill="1" applyBorder="1" applyAlignment="1" applyProtection="1">
      <alignment vertical="center" wrapText="1"/>
      <protection locked="0"/>
    </xf>
    <xf numFmtId="14" fontId="4" fillId="3" borderId="33"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4" xfId="1" applyFont="1" applyFill="1" applyBorder="1" applyProtection="1">
      <alignment vertical="center"/>
      <protection locked="0"/>
    </xf>
    <xf numFmtId="49" fontId="4" fillId="3" borderId="34" xfId="0" applyNumberFormat="1" applyFont="1" applyFill="1" applyBorder="1" applyAlignment="1" applyProtection="1">
      <alignment horizontal="center" vertical="center"/>
      <protection locked="0"/>
    </xf>
    <xf numFmtId="38" fontId="4" fillId="0" borderId="34" xfId="1" applyFont="1" applyFill="1" applyBorder="1" applyProtection="1">
      <alignment vertical="center"/>
    </xf>
    <xf numFmtId="0" fontId="4" fillId="3" borderId="35" xfId="0" applyFont="1" applyFill="1" applyBorder="1" applyAlignment="1" applyProtection="1">
      <alignment vertical="center" wrapText="1"/>
      <protection locked="0"/>
    </xf>
    <xf numFmtId="0" fontId="4" fillId="0" borderId="0" xfId="2" applyNumberFormat="1" applyFont="1" applyAlignment="1" applyProtection="1">
      <alignment horizontal="center" vertical="center" shrinkToFit="1"/>
    </xf>
    <xf numFmtId="0" fontId="20" fillId="0" borderId="0" xfId="0" applyFont="1">
      <alignment vertical="center"/>
    </xf>
    <xf numFmtId="49" fontId="4" fillId="3" borderId="1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9" xfId="0" applyNumberFormat="1" applyFont="1" applyFill="1" applyBorder="1" applyAlignment="1" applyProtection="1">
      <alignment vertical="center" wrapText="1"/>
      <protection locked="0"/>
    </xf>
    <xf numFmtId="49" fontId="4" fillId="3" borderId="34"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34"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177" fontId="4" fillId="3" borderId="4" xfId="0" applyNumberFormat="1" applyFont="1" applyFill="1" applyBorder="1" applyProtection="1">
      <alignment vertical="center"/>
      <protection locked="0"/>
    </xf>
    <xf numFmtId="177" fontId="4" fillId="3" borderId="9" xfId="0" applyNumberFormat="1" applyFont="1" applyFill="1" applyBorder="1" applyProtection="1">
      <alignment vertical="center"/>
      <protection locked="0"/>
    </xf>
    <xf numFmtId="177" fontId="4" fillId="3" borderId="34" xfId="0" applyNumberFormat="1" applyFont="1" applyFill="1" applyBorder="1" applyProtection="1">
      <alignment vertical="center"/>
      <protection locked="0"/>
    </xf>
    <xf numFmtId="177" fontId="4" fillId="3" borderId="18" xfId="0" applyNumberFormat="1" applyFont="1" applyFill="1" applyBorder="1" applyProtection="1">
      <alignment vertical="center"/>
      <protection locked="0"/>
    </xf>
    <xf numFmtId="0" fontId="21" fillId="0" borderId="0" xfId="0" applyFont="1" applyAlignment="1">
      <alignment horizontal="right"/>
    </xf>
    <xf numFmtId="38" fontId="13" fillId="0" borderId="4" xfId="1" applyFont="1" applyBorder="1" applyAlignment="1">
      <alignment horizontal="center" vertical="center"/>
    </xf>
    <xf numFmtId="38" fontId="4" fillId="0" borderId="6" xfId="1" applyFont="1" applyBorder="1" applyAlignment="1">
      <alignment vertical="center"/>
    </xf>
    <xf numFmtId="38" fontId="4" fillId="0" borderId="5" xfId="1" applyFont="1" applyBorder="1" applyAlignment="1">
      <alignment vertical="center"/>
    </xf>
    <xf numFmtId="14" fontId="4" fillId="3" borderId="10" xfId="0" applyNumberFormat="1"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49" fontId="4" fillId="3" borderId="20" xfId="0" applyNumberFormat="1" applyFont="1" applyFill="1" applyBorder="1" applyAlignment="1" applyProtection="1">
      <alignment vertical="center" wrapText="1"/>
      <protection locked="0"/>
    </xf>
    <xf numFmtId="49" fontId="4" fillId="3" borderId="21" xfId="0" applyNumberFormat="1" applyFont="1" applyFill="1" applyBorder="1" applyAlignment="1" applyProtection="1">
      <alignment vertical="center" wrapText="1"/>
      <protection locked="0"/>
    </xf>
    <xf numFmtId="49" fontId="4" fillId="3" borderId="22" xfId="0" applyNumberFormat="1" applyFont="1" applyFill="1" applyBorder="1" applyAlignment="1" applyProtection="1">
      <alignment vertical="center" wrapTex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6" fontId="7" fillId="0" borderId="1" xfId="1" applyNumberFormat="1" applyFont="1" applyBorder="1" applyAlignment="1" applyProtection="1">
      <alignment vertical="center" shrinkToFit="1"/>
    </xf>
    <xf numFmtId="6" fontId="7" fillId="0" borderId="2" xfId="1" applyNumberFormat="1" applyFont="1" applyBorder="1" applyAlignment="1" applyProtection="1">
      <alignment vertical="center" shrinkToFit="1"/>
    </xf>
    <xf numFmtId="0" fontId="4" fillId="0" borderId="0" xfId="0" applyFont="1" applyAlignment="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horizontal="center"/>
    </xf>
  </cellXfs>
  <cellStyles count="3">
    <cellStyle name="パーセント" xfId="2" builtinId="5"/>
    <cellStyle name="桁区切り" xfId="1" builtinId="6"/>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247527</xdr:rowOff>
    </xdr:from>
    <xdr:to>
      <xdr:col>2</xdr:col>
      <xdr:colOff>0</xdr:colOff>
      <xdr:row>19</xdr:row>
      <xdr:rowOff>0</xdr:rowOff>
    </xdr:to>
    <xdr:pic>
      <xdr:nvPicPr>
        <xdr:cNvPr id="2" name="図 1">
          <a:extLst>
            <a:ext uri="{FF2B5EF4-FFF2-40B4-BE49-F238E27FC236}">
              <a16:creationId xmlns:a16="http://schemas.microsoft.com/office/drawing/2014/main" id="{AA5EDD61-875F-4B6E-92AF-FF0D9D7F19E2}"/>
            </a:ext>
          </a:extLst>
        </xdr:cNvPr>
        <xdr:cNvPicPr>
          <a:picLocks noChangeAspect="1"/>
        </xdr:cNvPicPr>
      </xdr:nvPicPr>
      <xdr:blipFill rotWithShape="1">
        <a:blip xmlns:r="http://schemas.openxmlformats.org/officeDocument/2006/relationships" r:embed="rId1"/>
        <a:srcRect l="31652" t="35715" r="17608" b="19845"/>
        <a:stretch/>
      </xdr:blipFill>
      <xdr:spPr>
        <a:xfrm>
          <a:off x="68580" y="2007747"/>
          <a:ext cx="5844540" cy="2769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44C76766-410A-4145-81F2-CF4E60993E18}"/>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1530647B-F4D7-4ACB-BED4-B72C1F4A4BF2}"/>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AB0C63A-D199-4DAA-9F90-2A224A955087}"/>
            </a:ext>
          </a:extLst>
        </xdr:cNvPr>
        <xdr:cNvSpPr/>
      </xdr:nvSpPr>
      <xdr:spPr>
        <a:xfrm>
          <a:off x="357809" y="1411357"/>
          <a:ext cx="8097078" cy="3008243"/>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CB99DCE7-1A0A-47F9-869F-812C61AC3AB4}"/>
            </a:ext>
          </a:extLst>
        </xdr:cNvPr>
        <xdr:cNvSpPr/>
      </xdr:nvSpPr>
      <xdr:spPr>
        <a:xfrm>
          <a:off x="358140" y="952500"/>
          <a:ext cx="249936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AD3CAFB9-7D60-4779-8E8C-34AEF71BED47}"/>
            </a:ext>
          </a:extLst>
        </xdr:cNvPr>
        <xdr:cNvSpPr/>
      </xdr:nvSpPr>
      <xdr:spPr>
        <a:xfrm>
          <a:off x="3444240" y="952500"/>
          <a:ext cx="132588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707EAF3D-E009-4F44-8B49-F9AE1C164B31}"/>
            </a:ext>
          </a:extLst>
        </xdr:cNvPr>
        <xdr:cNvSpPr/>
      </xdr:nvSpPr>
      <xdr:spPr>
        <a:xfrm>
          <a:off x="3879669" y="661851"/>
          <a:ext cx="892628"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0DEEA054-38C2-43AB-A2CC-6EC049E9A636}"/>
            </a:ext>
          </a:extLst>
        </xdr:cNvPr>
        <xdr:cNvSpPr/>
      </xdr:nvSpPr>
      <xdr:spPr>
        <a:xfrm>
          <a:off x="4659977" y="4465984"/>
          <a:ext cx="2887136" cy="25179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A1BFFBB2-A5E6-4163-8C2C-B2F0E9D0A1E9}"/>
            </a:ext>
          </a:extLst>
        </xdr:cNvPr>
        <xdr:cNvSpPr/>
      </xdr:nvSpPr>
      <xdr:spPr>
        <a:xfrm>
          <a:off x="4776952" y="5938345"/>
          <a:ext cx="2858814" cy="257503"/>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6AB3B1B1-7B54-4339-BC8F-E283EEF87226}"/>
            </a:ext>
          </a:extLst>
        </xdr:cNvPr>
        <xdr:cNvSpPr/>
      </xdr:nvSpPr>
      <xdr:spPr>
        <a:xfrm>
          <a:off x="3287242" y="3810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DD72E0A-2004-45DF-863F-AF360BF88308}"/>
            </a:ext>
          </a:extLst>
        </xdr:cNvPr>
        <xdr:cNvSpPr/>
      </xdr:nvSpPr>
      <xdr:spPr>
        <a:xfrm>
          <a:off x="357809" y="4465984"/>
          <a:ext cx="3405808" cy="109993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38451B74-083B-48E8-8AE0-2023750E83A3}"/>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CECFE6B8-DE63-46B8-9E3F-BADFB285E56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8AA796E-A942-498D-98E7-BAC8DDA5CAF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1DD203C-CDFC-4AFA-8970-90FBEC18876A}"/>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96D3E8D1-8790-4DE2-B7F5-CA455752B5D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4D555692-C916-49B3-9E43-6F95601EE7BD}"/>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9009705-5205-44DB-9E1C-B59A446DEE0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3662EABE-81B6-4E2D-AB62-CE3386F3F591}"/>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954C889-7C80-405C-B4EE-C1BCAF1C269E}"/>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32D22FAA-5738-4DD2-BCDD-D205AD6FC634}"/>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5075DBED-F626-476B-8D59-272047D6D19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62DE945-0ABC-47A4-A241-1BA98CACFFF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04C5B392-6387-4C7A-8353-529C1F219776}"/>
            </a:ext>
          </a:extLst>
        </xdr:cNvPr>
        <xdr:cNvSpPr txBox="1"/>
      </xdr:nvSpPr>
      <xdr:spPr>
        <a:xfrm>
          <a:off x="47585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DE04702-CA6E-4BB3-B6BF-388A34A1DD17}"/>
            </a:ext>
          </a:extLst>
        </xdr:cNvPr>
        <xdr:cNvSpPr txBox="1"/>
      </xdr:nvSpPr>
      <xdr:spPr>
        <a:xfrm>
          <a:off x="47585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C8D6F81B-97AE-48BF-8664-22B024491867}"/>
            </a:ext>
          </a:extLst>
        </xdr:cNvPr>
        <xdr:cNvSpPr txBox="1"/>
      </xdr:nvSpPr>
      <xdr:spPr>
        <a:xfrm>
          <a:off x="7011914" y="10634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88FCF67F-3220-4D2F-9411-B295067EA219}"/>
            </a:ext>
          </a:extLst>
        </xdr:cNvPr>
        <xdr:cNvCxnSpPr/>
      </xdr:nvCxnSpPr>
      <xdr:spPr>
        <a:xfrm>
          <a:off x="153162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684E5273-D82B-4A7F-B92E-ECB5A86ABE0F}"/>
            </a:ext>
          </a:extLst>
        </xdr:cNvPr>
        <xdr:cNvCxnSpPr/>
      </xdr:nvCxnSpPr>
      <xdr:spPr>
        <a:xfrm>
          <a:off x="387858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F56918DB-7311-4FE8-A7AB-0E5FDC970E9D}"/>
            </a:ext>
          </a:extLst>
        </xdr:cNvPr>
        <xdr:cNvCxnSpPr/>
      </xdr:nvCxnSpPr>
      <xdr:spPr>
        <a:xfrm>
          <a:off x="3879669" y="814251"/>
          <a:ext cx="89262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B99EB2E7-8FC9-4053-84D5-E997B3375139}"/>
            </a:ext>
          </a:extLst>
        </xdr:cNvPr>
        <xdr:cNvCxnSpPr/>
      </xdr:nvCxnSpPr>
      <xdr:spPr>
        <a:xfrm>
          <a:off x="102108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4EC99EA2-97F1-4882-9ECF-DE6E2D9C1DBE}"/>
            </a:ext>
          </a:extLst>
        </xdr:cNvPr>
        <xdr:cNvCxnSpPr/>
      </xdr:nvCxnSpPr>
      <xdr:spPr>
        <a:xfrm>
          <a:off x="153162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B3688B25-433E-4007-821E-5F3340198D30}"/>
            </a:ext>
          </a:extLst>
        </xdr:cNvPr>
        <xdr:cNvCxnSpPr/>
      </xdr:nvCxnSpPr>
      <xdr:spPr>
        <a:xfrm>
          <a:off x="227076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23CDC7C-C365-41B0-B138-8596D70BAFFE}"/>
            </a:ext>
          </a:extLst>
        </xdr:cNvPr>
        <xdr:cNvCxnSpPr/>
      </xdr:nvCxnSpPr>
      <xdr:spPr>
        <a:xfrm>
          <a:off x="2858588"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C1DCC30D-CBFB-45F8-B35C-011EEC6A4D88}"/>
            </a:ext>
          </a:extLst>
        </xdr:cNvPr>
        <xdr:cNvCxnSpPr/>
      </xdr:nvCxnSpPr>
      <xdr:spPr>
        <a:xfrm>
          <a:off x="344424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C0DE1541-D70C-45BC-9E78-9A2506859443}"/>
            </a:ext>
          </a:extLst>
        </xdr:cNvPr>
        <xdr:cNvCxnSpPr/>
      </xdr:nvCxnSpPr>
      <xdr:spPr>
        <a:xfrm>
          <a:off x="1021080" y="1394460"/>
          <a:ext cx="18375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805BC5DA-A75F-494F-8CFE-1477EEC16881}"/>
            </a:ext>
          </a:extLst>
        </xdr:cNvPr>
        <xdr:cNvCxnSpPr/>
      </xdr:nvCxnSpPr>
      <xdr:spPr>
        <a:xfrm>
          <a:off x="357051" y="1516380"/>
          <a:ext cx="797922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EC66B6B9-69B5-42DC-927D-CECF99E06BD7}"/>
            </a:ext>
          </a:extLst>
        </xdr:cNvPr>
        <xdr:cNvCxnSpPr/>
      </xdr:nvCxnSpPr>
      <xdr:spPr>
        <a:xfrm>
          <a:off x="477012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21C886C1-1038-4DF3-B974-CE579D4E77E4}"/>
            </a:ext>
          </a:extLst>
        </xdr:cNvPr>
        <xdr:cNvCxnSpPr/>
      </xdr:nvCxnSpPr>
      <xdr:spPr>
        <a:xfrm>
          <a:off x="604266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4C20587D-F385-4318-823D-6DF81A1308E0}"/>
            </a:ext>
          </a:extLst>
        </xdr:cNvPr>
        <xdr:cNvCxnSpPr/>
      </xdr:nvCxnSpPr>
      <xdr:spPr>
        <a:xfrm>
          <a:off x="6852284"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23D08BCB-C6F1-4DFC-B477-70F82629D974}"/>
            </a:ext>
          </a:extLst>
        </xdr:cNvPr>
        <xdr:cNvCxnSpPr/>
      </xdr:nvCxnSpPr>
      <xdr:spPr>
        <a:xfrm>
          <a:off x="7820025" y="1402080"/>
          <a:ext cx="0" cy="30099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22B8F944-25BD-4C4E-BD84-BACAB17A0BD3}"/>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4" name="直線コネクタ 43">
          <a:extLst>
            <a:ext uri="{FF2B5EF4-FFF2-40B4-BE49-F238E27FC236}">
              <a16:creationId xmlns:a16="http://schemas.microsoft.com/office/drawing/2014/main" id="{65C99FAF-4038-4A62-9A0A-9C93BF00A691}"/>
            </a:ext>
          </a:extLst>
        </xdr:cNvPr>
        <xdr:cNvCxnSpPr/>
      </xdr:nvCxnSpPr>
      <xdr:spPr>
        <a:xfrm>
          <a:off x="358140" y="255270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5" name="直線コネクタ 44">
          <a:extLst>
            <a:ext uri="{FF2B5EF4-FFF2-40B4-BE49-F238E27FC236}">
              <a16:creationId xmlns:a16="http://schemas.microsoft.com/office/drawing/2014/main" id="{D10A58D8-E9C9-41C6-8F4F-472B1158B0EF}"/>
            </a:ext>
          </a:extLst>
        </xdr:cNvPr>
        <xdr:cNvCxnSpPr/>
      </xdr:nvCxnSpPr>
      <xdr:spPr>
        <a:xfrm>
          <a:off x="358140" y="28117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6" name="直線コネクタ 45">
          <a:extLst>
            <a:ext uri="{FF2B5EF4-FFF2-40B4-BE49-F238E27FC236}">
              <a16:creationId xmlns:a16="http://schemas.microsoft.com/office/drawing/2014/main" id="{D5284FAE-3CA7-4C43-B080-68505A0998B0}"/>
            </a:ext>
          </a:extLst>
        </xdr:cNvPr>
        <xdr:cNvCxnSpPr/>
      </xdr:nvCxnSpPr>
      <xdr:spPr>
        <a:xfrm>
          <a:off x="358140" y="307086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7" name="直線コネクタ 46">
          <a:extLst>
            <a:ext uri="{FF2B5EF4-FFF2-40B4-BE49-F238E27FC236}">
              <a16:creationId xmlns:a16="http://schemas.microsoft.com/office/drawing/2014/main" id="{5B96C775-D195-46C7-9D9E-92E3B4BB3112}"/>
            </a:ext>
          </a:extLst>
        </xdr:cNvPr>
        <xdr:cNvCxnSpPr/>
      </xdr:nvCxnSpPr>
      <xdr:spPr>
        <a:xfrm>
          <a:off x="358140" y="332994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8" name="直線コネクタ 47">
          <a:extLst>
            <a:ext uri="{FF2B5EF4-FFF2-40B4-BE49-F238E27FC236}">
              <a16:creationId xmlns:a16="http://schemas.microsoft.com/office/drawing/2014/main" id="{3941EB04-8535-489A-ABE4-74A6D468922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9" name="直線コネクタ 48">
          <a:extLst>
            <a:ext uri="{FF2B5EF4-FFF2-40B4-BE49-F238E27FC236}">
              <a16:creationId xmlns:a16="http://schemas.microsoft.com/office/drawing/2014/main" id="{E9C822BB-9A0F-4FF6-AD24-114B6556D3D0}"/>
            </a:ext>
          </a:extLst>
        </xdr:cNvPr>
        <xdr:cNvCxnSpPr/>
      </xdr:nvCxnSpPr>
      <xdr:spPr>
        <a:xfrm>
          <a:off x="358140" y="37795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50" name="直線コネクタ 49">
          <a:extLst>
            <a:ext uri="{FF2B5EF4-FFF2-40B4-BE49-F238E27FC236}">
              <a16:creationId xmlns:a16="http://schemas.microsoft.com/office/drawing/2014/main" id="{A5E02C5C-CCF2-43FF-92B1-1B87DEED89BF}"/>
            </a:ext>
          </a:extLst>
        </xdr:cNvPr>
        <xdr:cNvCxnSpPr/>
      </xdr:nvCxnSpPr>
      <xdr:spPr>
        <a:xfrm>
          <a:off x="358140" y="41071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1" name="直線コネクタ 50">
          <a:extLst>
            <a:ext uri="{FF2B5EF4-FFF2-40B4-BE49-F238E27FC236}">
              <a16:creationId xmlns:a16="http://schemas.microsoft.com/office/drawing/2014/main" id="{38CDABB9-E4A0-4A97-BA1A-37052741E647}"/>
            </a:ext>
          </a:extLst>
        </xdr:cNvPr>
        <xdr:cNvCxnSpPr/>
      </xdr:nvCxnSpPr>
      <xdr:spPr>
        <a:xfrm>
          <a:off x="358140" y="43891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2" name="直線コネクタ 51">
          <a:extLst>
            <a:ext uri="{FF2B5EF4-FFF2-40B4-BE49-F238E27FC236}">
              <a16:creationId xmlns:a16="http://schemas.microsoft.com/office/drawing/2014/main" id="{96643279-DCD3-43C6-93E8-64197854D939}"/>
            </a:ext>
          </a:extLst>
        </xdr:cNvPr>
        <xdr:cNvCxnSpPr/>
      </xdr:nvCxnSpPr>
      <xdr:spPr>
        <a:xfrm>
          <a:off x="358140" y="46939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3" name="直線コネクタ 52">
          <a:extLst>
            <a:ext uri="{FF2B5EF4-FFF2-40B4-BE49-F238E27FC236}">
              <a16:creationId xmlns:a16="http://schemas.microsoft.com/office/drawing/2014/main" id="{B22B1165-009A-40F4-A4CA-6A0E90290182}"/>
            </a:ext>
          </a:extLst>
        </xdr:cNvPr>
        <xdr:cNvCxnSpPr/>
      </xdr:nvCxnSpPr>
      <xdr:spPr>
        <a:xfrm>
          <a:off x="604266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4" name="直線コネクタ 53">
          <a:extLst>
            <a:ext uri="{FF2B5EF4-FFF2-40B4-BE49-F238E27FC236}">
              <a16:creationId xmlns:a16="http://schemas.microsoft.com/office/drawing/2014/main" id="{CC7347D6-C453-4ECB-BA44-4D3A18F6AE42}"/>
            </a:ext>
          </a:extLst>
        </xdr:cNvPr>
        <xdr:cNvCxnSpPr/>
      </xdr:nvCxnSpPr>
      <xdr:spPr>
        <a:xfrm>
          <a:off x="685800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5" name="直線コネクタ 54">
          <a:extLst>
            <a:ext uri="{FF2B5EF4-FFF2-40B4-BE49-F238E27FC236}">
              <a16:creationId xmlns:a16="http://schemas.microsoft.com/office/drawing/2014/main" id="{52AF22B3-5AD5-4220-A927-6D3D5CED2095}"/>
            </a:ext>
          </a:extLst>
        </xdr:cNvPr>
        <xdr:cNvCxnSpPr/>
      </xdr:nvCxnSpPr>
      <xdr:spPr>
        <a:xfrm>
          <a:off x="604266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6" name="直線コネクタ 55">
          <a:extLst>
            <a:ext uri="{FF2B5EF4-FFF2-40B4-BE49-F238E27FC236}">
              <a16:creationId xmlns:a16="http://schemas.microsoft.com/office/drawing/2014/main" id="{3668650A-4F0C-4F97-A762-7A06FC1D5F80}"/>
            </a:ext>
          </a:extLst>
        </xdr:cNvPr>
        <xdr:cNvCxnSpPr/>
      </xdr:nvCxnSpPr>
      <xdr:spPr>
        <a:xfrm>
          <a:off x="685800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933" name="テキスト ボックス 932">
          <a:extLst>
            <a:ext uri="{FF2B5EF4-FFF2-40B4-BE49-F238E27FC236}">
              <a16:creationId xmlns:a16="http://schemas.microsoft.com/office/drawing/2014/main" id="{70FC5D5C-0A75-4178-8D66-6DB6E5F81FE8}"/>
            </a:ext>
          </a:extLst>
        </xdr:cNvPr>
        <xdr:cNvSpPr txBox="1"/>
      </xdr:nvSpPr>
      <xdr:spPr>
        <a:xfrm>
          <a:off x="47585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935" name="直線コネクタ 934">
          <a:extLst>
            <a:ext uri="{FF2B5EF4-FFF2-40B4-BE49-F238E27FC236}">
              <a16:creationId xmlns:a16="http://schemas.microsoft.com/office/drawing/2014/main" id="{593D2287-7D40-46B1-9C20-96ACD7A93940}"/>
            </a:ext>
          </a:extLst>
        </xdr:cNvPr>
        <xdr:cNvCxnSpPr/>
      </xdr:nvCxnSpPr>
      <xdr:spPr>
        <a:xfrm>
          <a:off x="731520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936" name="直線コネクタ 935">
          <a:extLst>
            <a:ext uri="{FF2B5EF4-FFF2-40B4-BE49-F238E27FC236}">
              <a16:creationId xmlns:a16="http://schemas.microsoft.com/office/drawing/2014/main" id="{AA470A69-16A1-4E19-90C9-8DA99835D95D}"/>
            </a:ext>
          </a:extLst>
        </xdr:cNvPr>
        <xdr:cNvCxnSpPr/>
      </xdr:nvCxnSpPr>
      <xdr:spPr>
        <a:xfrm>
          <a:off x="813054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939" name="直線コネクタ 938">
          <a:extLst>
            <a:ext uri="{FF2B5EF4-FFF2-40B4-BE49-F238E27FC236}">
              <a16:creationId xmlns:a16="http://schemas.microsoft.com/office/drawing/2014/main" id="{BB04664A-0D65-4EFB-8916-ECF5ADF9935C}"/>
            </a:ext>
          </a:extLst>
        </xdr:cNvPr>
        <xdr:cNvCxnSpPr/>
      </xdr:nvCxnSpPr>
      <xdr:spPr>
        <a:xfrm>
          <a:off x="7320455"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940" name="直線コネクタ 939">
          <a:extLst>
            <a:ext uri="{FF2B5EF4-FFF2-40B4-BE49-F238E27FC236}">
              <a16:creationId xmlns:a16="http://schemas.microsoft.com/office/drawing/2014/main" id="{4D57A806-8ABE-4992-AED6-323544B9EE14}"/>
            </a:ext>
          </a:extLst>
        </xdr:cNvPr>
        <xdr:cNvCxnSpPr/>
      </xdr:nvCxnSpPr>
      <xdr:spPr>
        <a:xfrm>
          <a:off x="8135007"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941" name="四角形: 角を丸くする 940">
          <a:extLst>
            <a:ext uri="{FF2B5EF4-FFF2-40B4-BE49-F238E27FC236}">
              <a16:creationId xmlns:a16="http://schemas.microsoft.com/office/drawing/2014/main" id="{BA0D76E8-08CE-4CD1-9FA6-06C136611247}"/>
            </a:ext>
          </a:extLst>
        </xdr:cNvPr>
        <xdr:cNvSpPr/>
      </xdr:nvSpPr>
      <xdr:spPr>
        <a:xfrm>
          <a:off x="4776952" y="5680840"/>
          <a:ext cx="2858814" cy="51500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942" name="直線コネクタ 941">
          <a:extLst>
            <a:ext uri="{FF2B5EF4-FFF2-40B4-BE49-F238E27FC236}">
              <a16:creationId xmlns:a16="http://schemas.microsoft.com/office/drawing/2014/main" id="{5939CBA2-E80C-4786-8F6E-2FB58567061E}"/>
            </a:ext>
          </a:extLst>
        </xdr:cNvPr>
        <xdr:cNvCxnSpPr/>
      </xdr:nvCxnSpPr>
      <xdr:spPr>
        <a:xfrm>
          <a:off x="6048703" y="5633545"/>
          <a:ext cx="2317531"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43" name="直線コネクタ 42">
          <a:extLst>
            <a:ext uri="{FF2B5EF4-FFF2-40B4-BE49-F238E27FC236}">
              <a16:creationId xmlns:a16="http://schemas.microsoft.com/office/drawing/2014/main" id="{497A2222-AAC2-4C43-B947-2FFB477125D1}"/>
            </a:ext>
          </a:extLst>
        </xdr:cNvPr>
        <xdr:cNvCxnSpPr/>
      </xdr:nvCxnSpPr>
      <xdr:spPr>
        <a:xfrm>
          <a:off x="7654834" y="1415143"/>
          <a:ext cx="0" cy="302187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1402" name="四角形: 角を丸くする 1401">
          <a:extLst>
            <a:ext uri="{FF2B5EF4-FFF2-40B4-BE49-F238E27FC236}">
              <a16:creationId xmlns:a16="http://schemas.microsoft.com/office/drawing/2014/main" id="{85C2DB69-79F9-4E7E-A93D-CC31A8598085}"/>
            </a:ext>
          </a:extLst>
        </xdr:cNvPr>
        <xdr:cNvSpPr/>
      </xdr:nvSpPr>
      <xdr:spPr>
        <a:xfrm>
          <a:off x="5158740" y="505097"/>
          <a:ext cx="33147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1403" name="四角形: 角を丸くする 1402">
          <a:extLst>
            <a:ext uri="{FF2B5EF4-FFF2-40B4-BE49-F238E27FC236}">
              <a16:creationId xmlns:a16="http://schemas.microsoft.com/office/drawing/2014/main" id="{741BF39E-BB84-4EC6-B989-D0B0095496A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1404" name="四角形: 角を丸くする 1403">
          <a:extLst>
            <a:ext uri="{FF2B5EF4-FFF2-40B4-BE49-F238E27FC236}">
              <a16:creationId xmlns:a16="http://schemas.microsoft.com/office/drawing/2014/main" id="{52C1EF50-C579-41B6-B025-B8F9144E937A}"/>
            </a:ext>
          </a:extLst>
        </xdr:cNvPr>
        <xdr:cNvSpPr/>
      </xdr:nvSpPr>
      <xdr:spPr>
        <a:xfrm>
          <a:off x="358140" y="1402080"/>
          <a:ext cx="8991600" cy="36804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1406" name="四角形: 角を丸くする 1405">
          <a:extLst>
            <a:ext uri="{FF2B5EF4-FFF2-40B4-BE49-F238E27FC236}">
              <a16:creationId xmlns:a16="http://schemas.microsoft.com/office/drawing/2014/main" id="{F1DB65D7-D5D4-4DF4-881E-22F7A68CF0E5}"/>
            </a:ext>
          </a:extLst>
        </xdr:cNvPr>
        <xdr:cNvSpPr/>
      </xdr:nvSpPr>
      <xdr:spPr>
        <a:xfrm>
          <a:off x="3474720" y="1104900"/>
          <a:ext cx="16306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1407" name="四角形: 角を丸くする 1406">
          <a:extLst>
            <a:ext uri="{FF2B5EF4-FFF2-40B4-BE49-F238E27FC236}">
              <a16:creationId xmlns:a16="http://schemas.microsoft.com/office/drawing/2014/main" id="{F5D8C4BD-09D6-4511-83DB-F9301DBD7D37}"/>
            </a:ext>
          </a:extLst>
        </xdr:cNvPr>
        <xdr:cNvSpPr/>
      </xdr:nvSpPr>
      <xdr:spPr>
        <a:xfrm>
          <a:off x="4137660" y="655320"/>
          <a:ext cx="9677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1408" name="四角形: 角を丸くする 1407">
          <a:extLst>
            <a:ext uri="{FF2B5EF4-FFF2-40B4-BE49-F238E27FC236}">
              <a16:creationId xmlns:a16="http://schemas.microsoft.com/office/drawing/2014/main" id="{A7286A59-9E09-4569-ACBB-5DA0C8DC8A16}"/>
            </a:ext>
          </a:extLst>
        </xdr:cNvPr>
        <xdr:cNvSpPr/>
      </xdr:nvSpPr>
      <xdr:spPr>
        <a:xfrm>
          <a:off x="5107238" y="5128261"/>
          <a:ext cx="32595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1410" name="四角形: 角を丸くする 1409">
          <a:extLst>
            <a:ext uri="{FF2B5EF4-FFF2-40B4-BE49-F238E27FC236}">
              <a16:creationId xmlns:a16="http://schemas.microsoft.com/office/drawing/2014/main" id="{B66F7753-81AB-4758-9938-AA8834A92860}"/>
            </a:ext>
          </a:extLst>
        </xdr:cNvPr>
        <xdr:cNvSpPr/>
      </xdr:nvSpPr>
      <xdr:spPr>
        <a:xfrm>
          <a:off x="3287242" y="607695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32</xdr:row>
      <xdr:rowOff>230457</xdr:rowOff>
    </xdr:from>
    <xdr:ext cx="860400" cy="153170"/>
    <xdr:sp macro="" textlink="">
      <xdr:nvSpPr>
        <xdr:cNvPr id="1412" name="テキスト ボックス 1411">
          <a:extLst>
            <a:ext uri="{FF2B5EF4-FFF2-40B4-BE49-F238E27FC236}">
              <a16:creationId xmlns:a16="http://schemas.microsoft.com/office/drawing/2014/main" id="{40C601BE-4008-4FC7-BF85-35B78E33C385}"/>
            </a:ext>
          </a:extLst>
        </xdr:cNvPr>
        <xdr:cNvSpPr txBox="1"/>
      </xdr:nvSpPr>
      <xdr:spPr>
        <a:xfrm>
          <a:off x="8532033" y="6715340"/>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1413" name="直線コネクタ 1412">
          <a:extLst>
            <a:ext uri="{FF2B5EF4-FFF2-40B4-BE49-F238E27FC236}">
              <a16:creationId xmlns:a16="http://schemas.microsoft.com/office/drawing/2014/main" id="{8B7F92AB-D17C-4CC9-8FB5-3CCEF4B111A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1414" name="二等辺三角形 1413">
          <a:extLst>
            <a:ext uri="{FF2B5EF4-FFF2-40B4-BE49-F238E27FC236}">
              <a16:creationId xmlns:a16="http://schemas.microsoft.com/office/drawing/2014/main" id="{690AE405-7B4B-4207-BB56-995F391EF90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1415" name="テキスト ボックス 1414">
          <a:extLst>
            <a:ext uri="{FF2B5EF4-FFF2-40B4-BE49-F238E27FC236}">
              <a16:creationId xmlns:a16="http://schemas.microsoft.com/office/drawing/2014/main" id="{30AABAB2-DD24-470F-94AE-7232DCE16CDC}"/>
            </a:ext>
          </a:extLst>
        </xdr:cNvPr>
        <xdr:cNvSpPr txBox="1"/>
      </xdr:nvSpPr>
      <xdr:spPr>
        <a:xfrm>
          <a:off x="52157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1416" name="テキスト ボックス 1415">
          <a:extLst>
            <a:ext uri="{FF2B5EF4-FFF2-40B4-BE49-F238E27FC236}">
              <a16:creationId xmlns:a16="http://schemas.microsoft.com/office/drawing/2014/main" id="{B357D683-F780-4A4A-BF13-508A927ABB45}"/>
            </a:ext>
          </a:extLst>
        </xdr:cNvPr>
        <xdr:cNvSpPr txBox="1"/>
      </xdr:nvSpPr>
      <xdr:spPr>
        <a:xfrm>
          <a:off x="52157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1417" name="テキスト ボックス 1416">
          <a:extLst>
            <a:ext uri="{FF2B5EF4-FFF2-40B4-BE49-F238E27FC236}">
              <a16:creationId xmlns:a16="http://schemas.microsoft.com/office/drawing/2014/main" id="{4B00C20A-258C-4073-AC14-1A850BE883A9}"/>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1419" name="直線コネクタ 1418">
          <a:extLst>
            <a:ext uri="{FF2B5EF4-FFF2-40B4-BE49-F238E27FC236}">
              <a16:creationId xmlns:a16="http://schemas.microsoft.com/office/drawing/2014/main" id="{A0E89AA5-C26A-4F05-A5B2-74894D37A126}"/>
            </a:ext>
          </a:extLst>
        </xdr:cNvPr>
        <xdr:cNvCxnSpPr/>
      </xdr:nvCxnSpPr>
      <xdr:spPr>
        <a:xfrm>
          <a:off x="41376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1420" name="直線コネクタ 1419">
          <a:extLst>
            <a:ext uri="{FF2B5EF4-FFF2-40B4-BE49-F238E27FC236}">
              <a16:creationId xmlns:a16="http://schemas.microsoft.com/office/drawing/2014/main" id="{38144724-A385-4201-A3A4-9590255F9457}"/>
            </a:ext>
          </a:extLst>
        </xdr:cNvPr>
        <xdr:cNvCxnSpPr/>
      </xdr:nvCxnSpPr>
      <xdr:spPr>
        <a:xfrm>
          <a:off x="4137660" y="807720"/>
          <a:ext cx="9677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1421" name="直線コネクタ 1420">
          <a:extLst>
            <a:ext uri="{FF2B5EF4-FFF2-40B4-BE49-F238E27FC236}">
              <a16:creationId xmlns:a16="http://schemas.microsoft.com/office/drawing/2014/main" id="{6CABD925-6241-47F2-917F-EDB6D38413CB}"/>
            </a:ext>
          </a:extLst>
        </xdr:cNvPr>
        <xdr:cNvCxnSpPr/>
      </xdr:nvCxnSpPr>
      <xdr:spPr>
        <a:xfrm>
          <a:off x="10591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1422" name="直線コネクタ 1421">
          <a:extLst>
            <a:ext uri="{FF2B5EF4-FFF2-40B4-BE49-F238E27FC236}">
              <a16:creationId xmlns:a16="http://schemas.microsoft.com/office/drawing/2014/main" id="{74FECA04-3592-4501-9D69-B50E76204E94}"/>
            </a:ext>
          </a:extLst>
        </xdr:cNvPr>
        <xdr:cNvCxnSpPr/>
      </xdr:nvCxnSpPr>
      <xdr:spPr>
        <a:xfrm>
          <a:off x="160782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1423" name="直線コネクタ 1422">
          <a:extLst>
            <a:ext uri="{FF2B5EF4-FFF2-40B4-BE49-F238E27FC236}">
              <a16:creationId xmlns:a16="http://schemas.microsoft.com/office/drawing/2014/main" id="{AC5F8ADD-99BE-4536-9D42-5D53048BC29C}"/>
            </a:ext>
          </a:extLst>
        </xdr:cNvPr>
        <xdr:cNvCxnSpPr/>
      </xdr:nvCxnSpPr>
      <xdr:spPr>
        <a:xfrm>
          <a:off x="242316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1424" name="直線コネクタ 1423">
          <a:extLst>
            <a:ext uri="{FF2B5EF4-FFF2-40B4-BE49-F238E27FC236}">
              <a16:creationId xmlns:a16="http://schemas.microsoft.com/office/drawing/2014/main" id="{384F5980-8902-4780-8901-B168B30B6BD2}"/>
            </a:ext>
          </a:extLst>
        </xdr:cNvPr>
        <xdr:cNvCxnSpPr/>
      </xdr:nvCxnSpPr>
      <xdr:spPr>
        <a:xfrm>
          <a:off x="2972888"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1425" name="直線コネクタ 1424">
          <a:extLst>
            <a:ext uri="{FF2B5EF4-FFF2-40B4-BE49-F238E27FC236}">
              <a16:creationId xmlns:a16="http://schemas.microsoft.com/office/drawing/2014/main" id="{5FE0EF0C-31D4-4AAB-A445-4BF6E9DF5815}"/>
            </a:ext>
          </a:extLst>
        </xdr:cNvPr>
        <xdr:cNvCxnSpPr/>
      </xdr:nvCxnSpPr>
      <xdr:spPr>
        <a:xfrm>
          <a:off x="347472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1426" name="直線コネクタ 1425">
          <a:extLst>
            <a:ext uri="{FF2B5EF4-FFF2-40B4-BE49-F238E27FC236}">
              <a16:creationId xmlns:a16="http://schemas.microsoft.com/office/drawing/2014/main" id="{F5975F0B-4515-4882-8269-CC2B0E1BC749}"/>
            </a:ext>
          </a:extLst>
        </xdr:cNvPr>
        <xdr:cNvCxnSpPr/>
      </xdr:nvCxnSpPr>
      <xdr:spPr>
        <a:xfrm>
          <a:off x="1059180" y="1524000"/>
          <a:ext cx="19137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1427" name="直線コネクタ 1426">
          <a:extLst>
            <a:ext uri="{FF2B5EF4-FFF2-40B4-BE49-F238E27FC236}">
              <a16:creationId xmlns:a16="http://schemas.microsoft.com/office/drawing/2014/main" id="{2DEA5AB4-0E1A-4E46-8C3E-5C510B67D794}"/>
            </a:ext>
          </a:extLst>
        </xdr:cNvPr>
        <xdr:cNvCxnSpPr/>
      </xdr:nvCxnSpPr>
      <xdr:spPr>
        <a:xfrm>
          <a:off x="357051" y="1645920"/>
          <a:ext cx="89926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1428" name="直線コネクタ 1427">
          <a:extLst>
            <a:ext uri="{FF2B5EF4-FFF2-40B4-BE49-F238E27FC236}">
              <a16:creationId xmlns:a16="http://schemas.microsoft.com/office/drawing/2014/main" id="{2F4D6102-9687-4EA1-AE3D-D5EB398BD69E}"/>
            </a:ext>
          </a:extLst>
        </xdr:cNvPr>
        <xdr:cNvCxnSpPr/>
      </xdr:nvCxnSpPr>
      <xdr:spPr>
        <a:xfrm>
          <a:off x="510540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1429" name="直線コネクタ 1428">
          <a:extLst>
            <a:ext uri="{FF2B5EF4-FFF2-40B4-BE49-F238E27FC236}">
              <a16:creationId xmlns:a16="http://schemas.microsoft.com/office/drawing/2014/main" id="{FDE5B868-D66C-4337-98C8-A5C97996FF71}"/>
            </a:ext>
          </a:extLst>
        </xdr:cNvPr>
        <xdr:cNvCxnSpPr/>
      </xdr:nvCxnSpPr>
      <xdr:spPr>
        <a:xfrm>
          <a:off x="68122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1430" name="直線コネクタ 1429">
          <a:extLst>
            <a:ext uri="{FF2B5EF4-FFF2-40B4-BE49-F238E27FC236}">
              <a16:creationId xmlns:a16="http://schemas.microsoft.com/office/drawing/2014/main" id="{24B79EA9-249A-40CC-82B2-14E6586C566D}"/>
            </a:ext>
          </a:extLst>
        </xdr:cNvPr>
        <xdr:cNvCxnSpPr/>
      </xdr:nvCxnSpPr>
      <xdr:spPr>
        <a:xfrm>
          <a:off x="7621904"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1431" name="直線コネクタ 1430">
          <a:extLst>
            <a:ext uri="{FF2B5EF4-FFF2-40B4-BE49-F238E27FC236}">
              <a16:creationId xmlns:a16="http://schemas.microsoft.com/office/drawing/2014/main" id="{2DB5CED5-1F5A-4076-A9EE-72C7D305AD34}"/>
            </a:ext>
          </a:extLst>
        </xdr:cNvPr>
        <xdr:cNvCxnSpPr/>
      </xdr:nvCxnSpPr>
      <xdr:spPr>
        <a:xfrm>
          <a:off x="8536305"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1432" name="直線コネクタ 1431">
          <a:extLst>
            <a:ext uri="{FF2B5EF4-FFF2-40B4-BE49-F238E27FC236}">
              <a16:creationId xmlns:a16="http://schemas.microsoft.com/office/drawing/2014/main" id="{DD8F226F-2600-492A-A78F-61763F75BFC5}"/>
            </a:ext>
          </a:extLst>
        </xdr:cNvPr>
        <xdr:cNvCxnSpPr/>
      </xdr:nvCxnSpPr>
      <xdr:spPr>
        <a:xfrm>
          <a:off x="358140" y="19583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1433" name="直線コネクタ 1432">
          <a:extLst>
            <a:ext uri="{FF2B5EF4-FFF2-40B4-BE49-F238E27FC236}">
              <a16:creationId xmlns:a16="http://schemas.microsoft.com/office/drawing/2014/main" id="{1F39D59F-2663-4EDF-ACA5-B2E535D55A9B}"/>
            </a:ext>
          </a:extLst>
        </xdr:cNvPr>
        <xdr:cNvCxnSpPr/>
      </xdr:nvCxnSpPr>
      <xdr:spPr>
        <a:xfrm>
          <a:off x="358140" y="22707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1434" name="直線コネクタ 1433">
          <a:extLst>
            <a:ext uri="{FF2B5EF4-FFF2-40B4-BE49-F238E27FC236}">
              <a16:creationId xmlns:a16="http://schemas.microsoft.com/office/drawing/2014/main" id="{97404BDD-2223-4628-8FEC-EA1BF6625781}"/>
            </a:ext>
          </a:extLst>
        </xdr:cNvPr>
        <xdr:cNvCxnSpPr/>
      </xdr:nvCxnSpPr>
      <xdr:spPr>
        <a:xfrm>
          <a:off x="358140" y="25831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1435" name="直線コネクタ 1434">
          <a:extLst>
            <a:ext uri="{FF2B5EF4-FFF2-40B4-BE49-F238E27FC236}">
              <a16:creationId xmlns:a16="http://schemas.microsoft.com/office/drawing/2014/main" id="{7A9AE744-04AD-416C-909F-57318E0863FF}"/>
            </a:ext>
          </a:extLst>
        </xdr:cNvPr>
        <xdr:cNvCxnSpPr/>
      </xdr:nvCxnSpPr>
      <xdr:spPr>
        <a:xfrm>
          <a:off x="358140" y="28956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1436" name="直線コネクタ 1435">
          <a:extLst>
            <a:ext uri="{FF2B5EF4-FFF2-40B4-BE49-F238E27FC236}">
              <a16:creationId xmlns:a16="http://schemas.microsoft.com/office/drawing/2014/main" id="{29ECF7E6-454C-4420-8C30-AE62F0031D7C}"/>
            </a:ext>
          </a:extLst>
        </xdr:cNvPr>
        <xdr:cNvCxnSpPr/>
      </xdr:nvCxnSpPr>
      <xdr:spPr>
        <a:xfrm>
          <a:off x="358140" y="32080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1437" name="直線コネクタ 1436">
          <a:extLst>
            <a:ext uri="{FF2B5EF4-FFF2-40B4-BE49-F238E27FC236}">
              <a16:creationId xmlns:a16="http://schemas.microsoft.com/office/drawing/2014/main" id="{2B41AD1F-A71B-4553-8BB7-AD395986A6CE}"/>
            </a:ext>
          </a:extLst>
        </xdr:cNvPr>
        <xdr:cNvCxnSpPr/>
      </xdr:nvCxnSpPr>
      <xdr:spPr>
        <a:xfrm>
          <a:off x="358140" y="35204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1438" name="直線コネクタ 1437">
          <a:extLst>
            <a:ext uri="{FF2B5EF4-FFF2-40B4-BE49-F238E27FC236}">
              <a16:creationId xmlns:a16="http://schemas.microsoft.com/office/drawing/2014/main" id="{9D03FC12-D6CE-4E33-9049-628FEF8783F7}"/>
            </a:ext>
          </a:extLst>
        </xdr:cNvPr>
        <xdr:cNvCxnSpPr/>
      </xdr:nvCxnSpPr>
      <xdr:spPr>
        <a:xfrm>
          <a:off x="358140" y="38328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1439" name="直線コネクタ 1438">
          <a:extLst>
            <a:ext uri="{FF2B5EF4-FFF2-40B4-BE49-F238E27FC236}">
              <a16:creationId xmlns:a16="http://schemas.microsoft.com/office/drawing/2014/main" id="{447D9C42-0E83-47EC-8A41-C39CD307F20A}"/>
            </a:ext>
          </a:extLst>
        </xdr:cNvPr>
        <xdr:cNvCxnSpPr/>
      </xdr:nvCxnSpPr>
      <xdr:spPr>
        <a:xfrm>
          <a:off x="358140" y="41452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1440" name="直線コネクタ 1439">
          <a:extLst>
            <a:ext uri="{FF2B5EF4-FFF2-40B4-BE49-F238E27FC236}">
              <a16:creationId xmlns:a16="http://schemas.microsoft.com/office/drawing/2014/main" id="{B435697E-5606-4BDC-B6C8-01CBAD0CCAEB}"/>
            </a:ext>
          </a:extLst>
        </xdr:cNvPr>
        <xdr:cNvCxnSpPr/>
      </xdr:nvCxnSpPr>
      <xdr:spPr>
        <a:xfrm>
          <a:off x="358140" y="44577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1441" name="直線コネクタ 1440">
          <a:extLst>
            <a:ext uri="{FF2B5EF4-FFF2-40B4-BE49-F238E27FC236}">
              <a16:creationId xmlns:a16="http://schemas.microsoft.com/office/drawing/2014/main" id="{E4AF5187-3CD1-49A2-B893-8A78D02EE71F}"/>
            </a:ext>
          </a:extLst>
        </xdr:cNvPr>
        <xdr:cNvCxnSpPr/>
      </xdr:nvCxnSpPr>
      <xdr:spPr>
        <a:xfrm>
          <a:off x="358140" y="47701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442" name="直線コネクタ 1441">
          <a:extLst>
            <a:ext uri="{FF2B5EF4-FFF2-40B4-BE49-F238E27FC236}">
              <a16:creationId xmlns:a16="http://schemas.microsoft.com/office/drawing/2014/main" id="{EAC1CD4F-9BC1-4CBF-BE5E-DCA0E96D60CC}"/>
            </a:ext>
          </a:extLst>
        </xdr:cNvPr>
        <xdr:cNvCxnSpPr/>
      </xdr:nvCxnSpPr>
      <xdr:spPr>
        <a:xfrm>
          <a:off x="681228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443" name="直線コネクタ 1442">
          <a:extLst>
            <a:ext uri="{FF2B5EF4-FFF2-40B4-BE49-F238E27FC236}">
              <a16:creationId xmlns:a16="http://schemas.microsoft.com/office/drawing/2014/main" id="{4ED769C8-030D-45F2-8DDD-5B6FCFC80EFE}"/>
            </a:ext>
          </a:extLst>
        </xdr:cNvPr>
        <xdr:cNvCxnSpPr/>
      </xdr:nvCxnSpPr>
      <xdr:spPr>
        <a:xfrm>
          <a:off x="762762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447" name="テキスト ボックス 1446">
          <a:extLst>
            <a:ext uri="{FF2B5EF4-FFF2-40B4-BE49-F238E27FC236}">
              <a16:creationId xmlns:a16="http://schemas.microsoft.com/office/drawing/2014/main" id="{2D0C1608-882A-4D1B-998B-E7931140E29F}"/>
            </a:ext>
          </a:extLst>
        </xdr:cNvPr>
        <xdr:cNvSpPr txBox="1"/>
      </xdr:nvSpPr>
      <xdr:spPr>
        <a:xfrm>
          <a:off x="52157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454" name="直線コネクタ 1453">
          <a:extLst>
            <a:ext uri="{FF2B5EF4-FFF2-40B4-BE49-F238E27FC236}">
              <a16:creationId xmlns:a16="http://schemas.microsoft.com/office/drawing/2014/main" id="{79A22563-5654-4824-86BB-966A11E6C9F4}"/>
            </a:ext>
          </a:extLst>
        </xdr:cNvPr>
        <xdr:cNvCxnSpPr/>
      </xdr:nvCxnSpPr>
      <xdr:spPr>
        <a:xfrm>
          <a:off x="836676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467" name="二等辺三角形 1466">
          <a:extLst>
            <a:ext uri="{FF2B5EF4-FFF2-40B4-BE49-F238E27FC236}">
              <a16:creationId xmlns:a16="http://schemas.microsoft.com/office/drawing/2014/main" id="{D6E39BE1-F319-4934-8BC3-CB11BE9DC511}"/>
            </a:ext>
          </a:extLst>
        </xdr:cNvPr>
        <xdr:cNvSpPr/>
      </xdr:nvSpPr>
      <xdr:spPr>
        <a:xfrm rot="5400000">
          <a:off x="18986" y="937024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19" name="二等辺三角形 1518">
          <a:extLst>
            <a:ext uri="{FF2B5EF4-FFF2-40B4-BE49-F238E27FC236}">
              <a16:creationId xmlns:a16="http://schemas.microsoft.com/office/drawing/2014/main" id="{6805500F-EF71-4C31-9049-F0DB06D95710}"/>
            </a:ext>
          </a:extLst>
        </xdr:cNvPr>
        <xdr:cNvSpPr/>
      </xdr:nvSpPr>
      <xdr:spPr>
        <a:xfrm rot="5400000">
          <a:off x="18986" y="1564150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71" name="二等辺三角形 1570">
          <a:extLst>
            <a:ext uri="{FF2B5EF4-FFF2-40B4-BE49-F238E27FC236}">
              <a16:creationId xmlns:a16="http://schemas.microsoft.com/office/drawing/2014/main" id="{588B516D-F11D-4C4C-B661-5E565F8332CC}"/>
            </a:ext>
          </a:extLst>
        </xdr:cNvPr>
        <xdr:cNvSpPr/>
      </xdr:nvSpPr>
      <xdr:spPr>
        <a:xfrm rot="5400000">
          <a:off x="18986" y="2191276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42" name="直線コネクタ 41">
          <a:extLst>
            <a:ext uri="{FF2B5EF4-FFF2-40B4-BE49-F238E27FC236}">
              <a16:creationId xmlns:a16="http://schemas.microsoft.com/office/drawing/2014/main" id="{35B7575B-FC55-435F-BB0F-FFABAB9059C7}"/>
            </a:ext>
          </a:extLst>
        </xdr:cNvPr>
        <xdr:cNvCxnSpPr/>
      </xdr:nvCxnSpPr>
      <xdr:spPr>
        <a:xfrm>
          <a:off x="243840" y="10728960"/>
          <a:ext cx="92583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57" name="直線コネクタ 56">
          <a:extLst>
            <a:ext uri="{FF2B5EF4-FFF2-40B4-BE49-F238E27FC236}">
              <a16:creationId xmlns:a16="http://schemas.microsoft.com/office/drawing/2014/main" id="{0175E7C1-AE40-4788-9C2D-E5D5E0EB24AB}"/>
            </a:ext>
          </a:extLst>
        </xdr:cNvPr>
        <xdr:cNvCxnSpPr/>
      </xdr:nvCxnSpPr>
      <xdr:spPr>
        <a:xfrm>
          <a:off x="167640" y="10416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58" name="直線コネクタ 57">
          <a:extLst>
            <a:ext uri="{FF2B5EF4-FFF2-40B4-BE49-F238E27FC236}">
              <a16:creationId xmlns:a16="http://schemas.microsoft.com/office/drawing/2014/main" id="{F450B52A-8976-4A57-836E-994B21BFB0AD}"/>
            </a:ext>
          </a:extLst>
        </xdr:cNvPr>
        <xdr:cNvCxnSpPr/>
      </xdr:nvCxnSpPr>
      <xdr:spPr>
        <a:xfrm>
          <a:off x="167640" y="10728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59" name="直線コネクタ 58">
          <a:extLst>
            <a:ext uri="{FF2B5EF4-FFF2-40B4-BE49-F238E27FC236}">
              <a16:creationId xmlns:a16="http://schemas.microsoft.com/office/drawing/2014/main" id="{6FF846A2-A3C3-46D1-AFFB-D3CCA9A40B92}"/>
            </a:ext>
          </a:extLst>
        </xdr:cNvPr>
        <xdr:cNvCxnSpPr/>
      </xdr:nvCxnSpPr>
      <xdr:spPr>
        <a:xfrm>
          <a:off x="681228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60" name="直線コネクタ 59">
          <a:extLst>
            <a:ext uri="{FF2B5EF4-FFF2-40B4-BE49-F238E27FC236}">
              <a16:creationId xmlns:a16="http://schemas.microsoft.com/office/drawing/2014/main" id="{0BC69058-29BE-448A-BA24-E60C0E5E049E}"/>
            </a:ext>
          </a:extLst>
        </xdr:cNvPr>
        <xdr:cNvCxnSpPr/>
      </xdr:nvCxnSpPr>
      <xdr:spPr>
        <a:xfrm>
          <a:off x="762762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61" name="直線コネクタ 60">
          <a:extLst>
            <a:ext uri="{FF2B5EF4-FFF2-40B4-BE49-F238E27FC236}">
              <a16:creationId xmlns:a16="http://schemas.microsoft.com/office/drawing/2014/main" id="{89BA3A35-9173-4AA1-9C76-D5BC70FEDF61}"/>
            </a:ext>
          </a:extLst>
        </xdr:cNvPr>
        <xdr:cNvCxnSpPr/>
      </xdr:nvCxnSpPr>
      <xdr:spPr>
        <a:xfrm>
          <a:off x="5729451" y="622554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62" name="四角形: 角を丸くする 61">
          <a:extLst>
            <a:ext uri="{FF2B5EF4-FFF2-40B4-BE49-F238E27FC236}">
              <a16:creationId xmlns:a16="http://schemas.microsoft.com/office/drawing/2014/main" id="{F054DE02-4A81-4644-97F3-E822D0DBF940}"/>
            </a:ext>
          </a:extLst>
        </xdr:cNvPr>
        <xdr:cNvSpPr/>
      </xdr:nvSpPr>
      <xdr:spPr>
        <a:xfrm>
          <a:off x="5047706" y="6760028"/>
          <a:ext cx="3432265" cy="855618"/>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63" name="四角形: 角を丸くする 62">
          <a:extLst>
            <a:ext uri="{FF2B5EF4-FFF2-40B4-BE49-F238E27FC236}">
              <a16:creationId xmlns:a16="http://schemas.microsoft.com/office/drawing/2014/main" id="{68F9BB3F-6085-4E8F-949C-DA50AB6B75D6}"/>
            </a:ext>
          </a:extLst>
        </xdr:cNvPr>
        <xdr:cNvSpPr/>
      </xdr:nvSpPr>
      <xdr:spPr>
        <a:xfrm>
          <a:off x="8543109" y="6748054"/>
          <a:ext cx="860400" cy="867592"/>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611" name="四角形: 角を丸くする 1610">
          <a:extLst>
            <a:ext uri="{FF2B5EF4-FFF2-40B4-BE49-F238E27FC236}">
              <a16:creationId xmlns:a16="http://schemas.microsoft.com/office/drawing/2014/main" id="{F79678E8-47A8-492A-8CBA-3ECB65C41644}"/>
            </a:ext>
          </a:extLst>
        </xdr:cNvPr>
        <xdr:cNvSpPr/>
      </xdr:nvSpPr>
      <xdr:spPr>
        <a:xfrm>
          <a:off x="169817" y="7663543"/>
          <a:ext cx="9339943" cy="46329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612" name="四角形: 角を丸くする 1611">
          <a:extLst>
            <a:ext uri="{FF2B5EF4-FFF2-40B4-BE49-F238E27FC236}">
              <a16:creationId xmlns:a16="http://schemas.microsoft.com/office/drawing/2014/main" id="{C6ED11EA-5EEB-4516-9F11-6F325ED5D230}"/>
            </a:ext>
          </a:extLst>
        </xdr:cNvPr>
        <xdr:cNvSpPr/>
      </xdr:nvSpPr>
      <xdr:spPr>
        <a:xfrm>
          <a:off x="3248297" y="7363097"/>
          <a:ext cx="1746069" cy="2525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613" name="四角形: 角を丸くする 1612">
          <a:extLst>
            <a:ext uri="{FF2B5EF4-FFF2-40B4-BE49-F238E27FC236}">
              <a16:creationId xmlns:a16="http://schemas.microsoft.com/office/drawing/2014/main" id="{5AB8F81D-A24A-4CDA-ACEE-1E58D9ECD666}"/>
            </a:ext>
          </a:extLst>
        </xdr:cNvPr>
        <xdr:cNvSpPr/>
      </xdr:nvSpPr>
      <xdr:spPr>
        <a:xfrm>
          <a:off x="3988526" y="6910251"/>
          <a:ext cx="1005840"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614" name="四角形: 角を丸くする 1613">
          <a:extLst>
            <a:ext uri="{FF2B5EF4-FFF2-40B4-BE49-F238E27FC236}">
              <a16:creationId xmlns:a16="http://schemas.microsoft.com/office/drawing/2014/main" id="{DA258DFF-679A-49B5-A667-0DBCB094863C}"/>
            </a:ext>
          </a:extLst>
        </xdr:cNvPr>
        <xdr:cNvSpPr/>
      </xdr:nvSpPr>
      <xdr:spPr>
        <a:xfrm>
          <a:off x="4996204" y="12344401"/>
          <a:ext cx="3377087" cy="2525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615" name="四角形: 角を丸くする 1614">
          <a:extLst>
            <a:ext uri="{FF2B5EF4-FFF2-40B4-BE49-F238E27FC236}">
              <a16:creationId xmlns:a16="http://schemas.microsoft.com/office/drawing/2014/main" id="{E776E257-056A-405C-824A-DF4967B0107E}"/>
            </a:ext>
          </a:extLst>
        </xdr:cNvPr>
        <xdr:cNvSpPr/>
      </xdr:nvSpPr>
      <xdr:spPr>
        <a:xfrm>
          <a:off x="3298672" y="122682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60</xdr:row>
      <xdr:rowOff>230457</xdr:rowOff>
    </xdr:from>
    <xdr:ext cx="860400" cy="153170"/>
    <xdr:sp macro="" textlink="">
      <xdr:nvSpPr>
        <xdr:cNvPr id="1616" name="テキスト ボックス 1615">
          <a:extLst>
            <a:ext uri="{FF2B5EF4-FFF2-40B4-BE49-F238E27FC236}">
              <a16:creationId xmlns:a16="http://schemas.microsoft.com/office/drawing/2014/main" id="{FE3EFF85-12A9-482A-BDF8-0A667CB66313}"/>
            </a:ext>
          </a:extLst>
        </xdr:cNvPr>
        <xdr:cNvSpPr txBox="1"/>
      </xdr:nvSpPr>
      <xdr:spPr>
        <a:xfrm>
          <a:off x="8539090" y="6757531"/>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617" name="直線コネクタ 1616">
          <a:extLst>
            <a:ext uri="{FF2B5EF4-FFF2-40B4-BE49-F238E27FC236}">
              <a16:creationId xmlns:a16="http://schemas.microsoft.com/office/drawing/2014/main" id="{E6989E8D-B55E-49D0-A47C-4CB64EB5B993}"/>
            </a:ext>
          </a:extLst>
        </xdr:cNvPr>
        <xdr:cNvCxnSpPr/>
      </xdr:nvCxnSpPr>
      <xdr:spPr>
        <a:xfrm>
          <a:off x="8543109" y="6914605"/>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618" name="二等辺三角形 1617">
          <a:extLst>
            <a:ext uri="{FF2B5EF4-FFF2-40B4-BE49-F238E27FC236}">
              <a16:creationId xmlns:a16="http://schemas.microsoft.com/office/drawing/2014/main" id="{2B81BA05-A250-4489-9D81-1794781BB862}"/>
            </a:ext>
          </a:extLst>
        </xdr:cNvPr>
        <xdr:cNvSpPr/>
      </xdr:nvSpPr>
      <xdr:spPr>
        <a:xfrm rot="5400000">
          <a:off x="18986" y="9364801"/>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619" name="テキスト ボックス 1618">
          <a:extLst>
            <a:ext uri="{FF2B5EF4-FFF2-40B4-BE49-F238E27FC236}">
              <a16:creationId xmlns:a16="http://schemas.microsoft.com/office/drawing/2014/main" id="{5C97C3B7-83E2-483B-8DFC-64BCF925E5CB}"/>
            </a:ext>
          </a:extLst>
        </xdr:cNvPr>
        <xdr:cNvSpPr txBox="1"/>
      </xdr:nvSpPr>
      <xdr:spPr>
        <a:xfrm>
          <a:off x="5104728" y="7117535"/>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620" name="テキスト ボックス 1619">
          <a:extLst>
            <a:ext uri="{FF2B5EF4-FFF2-40B4-BE49-F238E27FC236}">
              <a16:creationId xmlns:a16="http://schemas.microsoft.com/office/drawing/2014/main" id="{16D712A6-0488-4E75-A3BC-C5C5D93371AB}"/>
            </a:ext>
          </a:extLst>
        </xdr:cNvPr>
        <xdr:cNvSpPr txBox="1"/>
      </xdr:nvSpPr>
      <xdr:spPr>
        <a:xfrm>
          <a:off x="5104728" y="7428108"/>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621" name="テキスト ボックス 1620">
          <a:extLst>
            <a:ext uri="{FF2B5EF4-FFF2-40B4-BE49-F238E27FC236}">
              <a16:creationId xmlns:a16="http://schemas.microsoft.com/office/drawing/2014/main" id="{ABCD2ECD-745E-4C66-87EF-11AA0EA2CDC4}"/>
            </a:ext>
          </a:extLst>
        </xdr:cNvPr>
        <xdr:cNvSpPr txBox="1"/>
      </xdr:nvSpPr>
      <xdr:spPr>
        <a:xfrm>
          <a:off x="7852291" y="73118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622" name="直線コネクタ 1621">
          <a:extLst>
            <a:ext uri="{FF2B5EF4-FFF2-40B4-BE49-F238E27FC236}">
              <a16:creationId xmlns:a16="http://schemas.microsoft.com/office/drawing/2014/main" id="{A340604C-424D-4B78-BCFB-1A92464730DE}"/>
            </a:ext>
          </a:extLst>
        </xdr:cNvPr>
        <xdr:cNvCxnSpPr/>
      </xdr:nvCxnSpPr>
      <xdr:spPr>
        <a:xfrm>
          <a:off x="3988526" y="7363097"/>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623" name="直線コネクタ 1622">
          <a:extLst>
            <a:ext uri="{FF2B5EF4-FFF2-40B4-BE49-F238E27FC236}">
              <a16:creationId xmlns:a16="http://schemas.microsoft.com/office/drawing/2014/main" id="{BC8A8FC7-6D49-41A8-8477-D8EB9FCEAAFB}"/>
            </a:ext>
          </a:extLst>
        </xdr:cNvPr>
        <xdr:cNvCxnSpPr/>
      </xdr:nvCxnSpPr>
      <xdr:spPr>
        <a:xfrm>
          <a:off x="3988526" y="7062651"/>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624" name="直線コネクタ 1623">
          <a:extLst>
            <a:ext uri="{FF2B5EF4-FFF2-40B4-BE49-F238E27FC236}">
              <a16:creationId xmlns:a16="http://schemas.microsoft.com/office/drawing/2014/main" id="{7A7C51E2-8F22-4464-B65B-3DD51A2EB1D4}"/>
            </a:ext>
          </a:extLst>
        </xdr:cNvPr>
        <xdr:cNvCxnSpPr/>
      </xdr:nvCxnSpPr>
      <xdr:spPr>
        <a:xfrm>
          <a:off x="87085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625" name="直線コネクタ 1624">
          <a:extLst>
            <a:ext uri="{FF2B5EF4-FFF2-40B4-BE49-F238E27FC236}">
              <a16:creationId xmlns:a16="http://schemas.microsoft.com/office/drawing/2014/main" id="{61CDF30C-E3F0-46EA-B95F-AB6DFB79441B}"/>
            </a:ext>
          </a:extLst>
        </xdr:cNvPr>
        <xdr:cNvCxnSpPr/>
      </xdr:nvCxnSpPr>
      <xdr:spPr>
        <a:xfrm>
          <a:off x="1419497"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626" name="直線コネクタ 1625">
          <a:extLst>
            <a:ext uri="{FF2B5EF4-FFF2-40B4-BE49-F238E27FC236}">
              <a16:creationId xmlns:a16="http://schemas.microsoft.com/office/drawing/2014/main" id="{AE85DA62-6DDB-48F1-AED8-75613AA2CDE9}"/>
            </a:ext>
          </a:extLst>
        </xdr:cNvPr>
        <xdr:cNvCxnSpPr/>
      </xdr:nvCxnSpPr>
      <xdr:spPr>
        <a:xfrm>
          <a:off x="2233749"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627" name="直線コネクタ 1626">
          <a:extLst>
            <a:ext uri="{FF2B5EF4-FFF2-40B4-BE49-F238E27FC236}">
              <a16:creationId xmlns:a16="http://schemas.microsoft.com/office/drawing/2014/main" id="{5E2B9005-1F84-4090-8A4B-12004252272C}"/>
            </a:ext>
          </a:extLst>
        </xdr:cNvPr>
        <xdr:cNvCxnSpPr/>
      </xdr:nvCxnSpPr>
      <xdr:spPr>
        <a:xfrm>
          <a:off x="274537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628" name="直線コネクタ 1627">
          <a:extLst>
            <a:ext uri="{FF2B5EF4-FFF2-40B4-BE49-F238E27FC236}">
              <a16:creationId xmlns:a16="http://schemas.microsoft.com/office/drawing/2014/main" id="{16F11FF5-7567-4EB2-9715-2DAF1EC3B139}"/>
            </a:ext>
          </a:extLst>
        </xdr:cNvPr>
        <xdr:cNvCxnSpPr/>
      </xdr:nvCxnSpPr>
      <xdr:spPr>
        <a:xfrm>
          <a:off x="324829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629" name="直線コネクタ 1628">
          <a:extLst>
            <a:ext uri="{FF2B5EF4-FFF2-40B4-BE49-F238E27FC236}">
              <a16:creationId xmlns:a16="http://schemas.microsoft.com/office/drawing/2014/main" id="{91E0E6FA-4350-4D84-AA65-35914F1FDC9A}"/>
            </a:ext>
          </a:extLst>
        </xdr:cNvPr>
        <xdr:cNvCxnSpPr/>
      </xdr:nvCxnSpPr>
      <xdr:spPr>
        <a:xfrm>
          <a:off x="870857" y="7785463"/>
          <a:ext cx="187452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630" name="直線コネクタ 1629">
          <a:extLst>
            <a:ext uri="{FF2B5EF4-FFF2-40B4-BE49-F238E27FC236}">
              <a16:creationId xmlns:a16="http://schemas.microsoft.com/office/drawing/2014/main" id="{CB1E905F-2704-4FA0-BD5C-B01D52613402}"/>
            </a:ext>
          </a:extLst>
        </xdr:cNvPr>
        <xdr:cNvCxnSpPr/>
      </xdr:nvCxnSpPr>
      <xdr:spPr>
        <a:xfrm>
          <a:off x="166551" y="7907383"/>
          <a:ext cx="934320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631" name="直線コネクタ 1630">
          <a:extLst>
            <a:ext uri="{FF2B5EF4-FFF2-40B4-BE49-F238E27FC236}">
              <a16:creationId xmlns:a16="http://schemas.microsoft.com/office/drawing/2014/main" id="{F7FB7028-3082-4279-9BCC-F99F40F7C62D}"/>
            </a:ext>
          </a:extLst>
        </xdr:cNvPr>
        <xdr:cNvCxnSpPr/>
      </xdr:nvCxnSpPr>
      <xdr:spPr>
        <a:xfrm>
          <a:off x="4994366"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76" name="直線コネクタ 1375">
          <a:extLst>
            <a:ext uri="{FF2B5EF4-FFF2-40B4-BE49-F238E27FC236}">
              <a16:creationId xmlns:a16="http://schemas.microsoft.com/office/drawing/2014/main" id="{CCCD7F10-40E9-4AE9-9359-33F64B81EBC3}"/>
            </a:ext>
          </a:extLst>
        </xdr:cNvPr>
        <xdr:cNvCxnSpPr/>
      </xdr:nvCxnSpPr>
      <xdr:spPr>
        <a:xfrm>
          <a:off x="681881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7" name="直線コネクタ 1376">
          <a:extLst>
            <a:ext uri="{FF2B5EF4-FFF2-40B4-BE49-F238E27FC236}">
              <a16:creationId xmlns:a16="http://schemas.microsoft.com/office/drawing/2014/main" id="{D9742562-D717-40B6-8724-24772DCFEC10}"/>
            </a:ext>
          </a:extLst>
        </xdr:cNvPr>
        <xdr:cNvCxnSpPr/>
      </xdr:nvCxnSpPr>
      <xdr:spPr>
        <a:xfrm>
          <a:off x="7628435"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8" name="直線コネクタ 1377">
          <a:extLst>
            <a:ext uri="{FF2B5EF4-FFF2-40B4-BE49-F238E27FC236}">
              <a16:creationId xmlns:a16="http://schemas.microsoft.com/office/drawing/2014/main" id="{1D39F8D0-A234-445B-8EEE-DF0A6CE5CE5E}"/>
            </a:ext>
          </a:extLst>
        </xdr:cNvPr>
        <xdr:cNvCxnSpPr/>
      </xdr:nvCxnSpPr>
      <xdr:spPr>
        <a:xfrm>
          <a:off x="8545014"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79" name="直線コネクタ 1378">
          <a:extLst>
            <a:ext uri="{FF2B5EF4-FFF2-40B4-BE49-F238E27FC236}">
              <a16:creationId xmlns:a16="http://schemas.microsoft.com/office/drawing/2014/main" id="{78560CCE-7019-4057-83C9-B06100050932}"/>
            </a:ext>
          </a:extLst>
        </xdr:cNvPr>
        <xdr:cNvCxnSpPr/>
      </xdr:nvCxnSpPr>
      <xdr:spPr>
        <a:xfrm>
          <a:off x="169817" y="822089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80" name="直線コネクタ 1379">
          <a:extLst>
            <a:ext uri="{FF2B5EF4-FFF2-40B4-BE49-F238E27FC236}">
              <a16:creationId xmlns:a16="http://schemas.microsoft.com/office/drawing/2014/main" id="{5A4022C9-F703-4C78-A1CD-627D8346810E}"/>
            </a:ext>
          </a:extLst>
        </xdr:cNvPr>
        <xdr:cNvCxnSpPr/>
      </xdr:nvCxnSpPr>
      <xdr:spPr>
        <a:xfrm>
          <a:off x="169817" y="853440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381" name="直線コネクタ 1380">
          <a:extLst>
            <a:ext uri="{FF2B5EF4-FFF2-40B4-BE49-F238E27FC236}">
              <a16:creationId xmlns:a16="http://schemas.microsoft.com/office/drawing/2014/main" id="{E5E5660C-711D-467E-AC50-C2822BF10EE7}"/>
            </a:ext>
          </a:extLst>
        </xdr:cNvPr>
        <xdr:cNvCxnSpPr/>
      </xdr:nvCxnSpPr>
      <xdr:spPr>
        <a:xfrm>
          <a:off x="169817" y="884790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382" name="直線コネクタ 1381">
          <a:extLst>
            <a:ext uri="{FF2B5EF4-FFF2-40B4-BE49-F238E27FC236}">
              <a16:creationId xmlns:a16="http://schemas.microsoft.com/office/drawing/2014/main" id="{DB149828-C21C-4759-AAA7-48157E598527}"/>
            </a:ext>
          </a:extLst>
        </xdr:cNvPr>
        <xdr:cNvCxnSpPr/>
      </xdr:nvCxnSpPr>
      <xdr:spPr>
        <a:xfrm>
          <a:off x="169817" y="916141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383" name="直線コネクタ 1382">
          <a:extLst>
            <a:ext uri="{FF2B5EF4-FFF2-40B4-BE49-F238E27FC236}">
              <a16:creationId xmlns:a16="http://schemas.microsoft.com/office/drawing/2014/main" id="{4577A12D-34AB-480D-9AD2-FB2E841D822F}"/>
            </a:ext>
          </a:extLst>
        </xdr:cNvPr>
        <xdr:cNvCxnSpPr/>
      </xdr:nvCxnSpPr>
      <xdr:spPr>
        <a:xfrm>
          <a:off x="169817" y="947492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384" name="直線コネクタ 1383">
          <a:extLst>
            <a:ext uri="{FF2B5EF4-FFF2-40B4-BE49-F238E27FC236}">
              <a16:creationId xmlns:a16="http://schemas.microsoft.com/office/drawing/2014/main" id="{88AD5B85-3092-4527-9FD7-845639DFB0AC}"/>
            </a:ext>
          </a:extLst>
        </xdr:cNvPr>
        <xdr:cNvCxnSpPr/>
      </xdr:nvCxnSpPr>
      <xdr:spPr>
        <a:xfrm>
          <a:off x="169817" y="978843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385" name="直線コネクタ 1384">
          <a:extLst>
            <a:ext uri="{FF2B5EF4-FFF2-40B4-BE49-F238E27FC236}">
              <a16:creationId xmlns:a16="http://schemas.microsoft.com/office/drawing/2014/main" id="{74B7E0DA-3022-45EC-BCB3-50E378AB2ED4}"/>
            </a:ext>
          </a:extLst>
        </xdr:cNvPr>
        <xdr:cNvCxnSpPr/>
      </xdr:nvCxnSpPr>
      <xdr:spPr>
        <a:xfrm>
          <a:off x="169817" y="10101943"/>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386" name="直線コネクタ 1385">
          <a:extLst>
            <a:ext uri="{FF2B5EF4-FFF2-40B4-BE49-F238E27FC236}">
              <a16:creationId xmlns:a16="http://schemas.microsoft.com/office/drawing/2014/main" id="{3BACE8E9-5988-4F42-871C-D1C7E77A7624}"/>
            </a:ext>
          </a:extLst>
        </xdr:cNvPr>
        <xdr:cNvCxnSpPr/>
      </xdr:nvCxnSpPr>
      <xdr:spPr>
        <a:xfrm>
          <a:off x="169817" y="1104246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387" name="直線コネクタ 1386">
          <a:extLst>
            <a:ext uri="{FF2B5EF4-FFF2-40B4-BE49-F238E27FC236}">
              <a16:creationId xmlns:a16="http://schemas.microsoft.com/office/drawing/2014/main" id="{EE1E3524-1111-46E9-8B43-68EE1E058789}"/>
            </a:ext>
          </a:extLst>
        </xdr:cNvPr>
        <xdr:cNvCxnSpPr/>
      </xdr:nvCxnSpPr>
      <xdr:spPr>
        <a:xfrm>
          <a:off x="169817" y="1166948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388" name="直線コネクタ 1387">
          <a:extLst>
            <a:ext uri="{FF2B5EF4-FFF2-40B4-BE49-F238E27FC236}">
              <a16:creationId xmlns:a16="http://schemas.microsoft.com/office/drawing/2014/main" id="{F1EEBFFF-384A-45BC-A609-291183C5DD45}"/>
            </a:ext>
          </a:extLst>
        </xdr:cNvPr>
        <xdr:cNvCxnSpPr/>
      </xdr:nvCxnSpPr>
      <xdr:spPr>
        <a:xfrm>
          <a:off x="169817" y="1198299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389" name="直線コネクタ 1388">
          <a:extLst>
            <a:ext uri="{FF2B5EF4-FFF2-40B4-BE49-F238E27FC236}">
              <a16:creationId xmlns:a16="http://schemas.microsoft.com/office/drawing/2014/main" id="{E0216F8C-B81F-4ACF-9830-60A6FBDF7EB4}"/>
            </a:ext>
          </a:extLst>
        </xdr:cNvPr>
        <xdr:cNvCxnSpPr/>
      </xdr:nvCxnSpPr>
      <xdr:spPr>
        <a:xfrm>
          <a:off x="6818811"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390" name="直線コネクタ 1389">
          <a:extLst>
            <a:ext uri="{FF2B5EF4-FFF2-40B4-BE49-F238E27FC236}">
              <a16:creationId xmlns:a16="http://schemas.microsoft.com/office/drawing/2014/main" id="{6D622903-02C3-46CA-B290-FABBCB1738CA}"/>
            </a:ext>
          </a:extLst>
        </xdr:cNvPr>
        <xdr:cNvCxnSpPr/>
      </xdr:nvCxnSpPr>
      <xdr:spPr>
        <a:xfrm>
          <a:off x="7633063"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391" name="テキスト ボックス 1390">
          <a:extLst>
            <a:ext uri="{FF2B5EF4-FFF2-40B4-BE49-F238E27FC236}">
              <a16:creationId xmlns:a16="http://schemas.microsoft.com/office/drawing/2014/main" id="{1B2060D4-46F0-4374-9C83-35FED3614505}"/>
            </a:ext>
          </a:extLst>
        </xdr:cNvPr>
        <xdr:cNvSpPr txBox="1"/>
      </xdr:nvSpPr>
      <xdr:spPr>
        <a:xfrm>
          <a:off x="5104729" y="6835093"/>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392" name="直線コネクタ 1391">
          <a:extLst>
            <a:ext uri="{FF2B5EF4-FFF2-40B4-BE49-F238E27FC236}">
              <a16:creationId xmlns:a16="http://schemas.microsoft.com/office/drawing/2014/main" id="{3E94F6E2-77D0-411B-9CD6-89322DF24795}"/>
            </a:ext>
          </a:extLst>
        </xdr:cNvPr>
        <xdr:cNvCxnSpPr/>
      </xdr:nvCxnSpPr>
      <xdr:spPr>
        <a:xfrm>
          <a:off x="837329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393" name="直線コネクタ 1392">
          <a:extLst>
            <a:ext uri="{FF2B5EF4-FFF2-40B4-BE49-F238E27FC236}">
              <a16:creationId xmlns:a16="http://schemas.microsoft.com/office/drawing/2014/main" id="{5151E231-225D-4A9A-B7B0-C0D6FA03BCF3}"/>
            </a:ext>
          </a:extLst>
        </xdr:cNvPr>
        <xdr:cNvCxnSpPr/>
      </xdr:nvCxnSpPr>
      <xdr:spPr>
        <a:xfrm>
          <a:off x="169817" y="1135597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394" name="直線コネクタ 1393">
          <a:extLst>
            <a:ext uri="{FF2B5EF4-FFF2-40B4-BE49-F238E27FC236}">
              <a16:creationId xmlns:a16="http://schemas.microsoft.com/office/drawing/2014/main" id="{290CB167-3817-44C4-AAD9-45B822AA31C1}"/>
            </a:ext>
          </a:extLst>
        </xdr:cNvPr>
        <xdr:cNvCxnSpPr/>
      </xdr:nvCxnSpPr>
      <xdr:spPr>
        <a:xfrm>
          <a:off x="169817" y="1041545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395" name="直線コネクタ 1394">
          <a:extLst>
            <a:ext uri="{FF2B5EF4-FFF2-40B4-BE49-F238E27FC236}">
              <a16:creationId xmlns:a16="http://schemas.microsoft.com/office/drawing/2014/main" id="{987B8EB9-3F3B-407A-933D-7BD3863A6FA1}"/>
            </a:ext>
          </a:extLst>
        </xdr:cNvPr>
        <xdr:cNvCxnSpPr/>
      </xdr:nvCxnSpPr>
      <xdr:spPr>
        <a:xfrm>
          <a:off x="169817" y="1072896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396" name="四角形: 角を丸くする 1395">
          <a:extLst>
            <a:ext uri="{FF2B5EF4-FFF2-40B4-BE49-F238E27FC236}">
              <a16:creationId xmlns:a16="http://schemas.microsoft.com/office/drawing/2014/main" id="{4E935643-DA3E-4D24-B1FF-945C2F0C3ADC}"/>
            </a:ext>
          </a:extLst>
        </xdr:cNvPr>
        <xdr:cNvSpPr/>
      </xdr:nvSpPr>
      <xdr:spPr>
        <a:xfrm>
          <a:off x="5039678" y="13165727"/>
          <a:ext cx="3425190" cy="85507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397" name="四角形: 角を丸くする 1396">
          <a:extLst>
            <a:ext uri="{FF2B5EF4-FFF2-40B4-BE49-F238E27FC236}">
              <a16:creationId xmlns:a16="http://schemas.microsoft.com/office/drawing/2014/main" id="{3223D4C3-8614-4DE3-A36B-E43A551031B9}"/>
            </a:ext>
          </a:extLst>
        </xdr:cNvPr>
        <xdr:cNvSpPr/>
      </xdr:nvSpPr>
      <xdr:spPr>
        <a:xfrm>
          <a:off x="8524875" y="13155930"/>
          <a:ext cx="860400" cy="86487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398" name="四角形: 角を丸くする 1397">
          <a:extLst>
            <a:ext uri="{FF2B5EF4-FFF2-40B4-BE49-F238E27FC236}">
              <a16:creationId xmlns:a16="http://schemas.microsoft.com/office/drawing/2014/main" id="{C3EF7CFB-8C12-4B6E-BCBC-653E36CA2F85}"/>
            </a:ext>
          </a:extLst>
        </xdr:cNvPr>
        <xdr:cNvSpPr/>
      </xdr:nvSpPr>
      <xdr:spPr>
        <a:xfrm>
          <a:off x="166688" y="14068425"/>
          <a:ext cx="9324975" cy="464820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399" name="四角形: 角を丸くする 1398">
          <a:extLst>
            <a:ext uri="{FF2B5EF4-FFF2-40B4-BE49-F238E27FC236}">
              <a16:creationId xmlns:a16="http://schemas.microsoft.com/office/drawing/2014/main" id="{DF4D48B0-0A9C-47B9-AF85-2919CDC283B4}"/>
            </a:ext>
          </a:extLst>
        </xdr:cNvPr>
        <xdr:cNvSpPr/>
      </xdr:nvSpPr>
      <xdr:spPr>
        <a:xfrm>
          <a:off x="3243263" y="13768388"/>
          <a:ext cx="1743075"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400" name="四角形: 角を丸くする 1399">
          <a:extLst>
            <a:ext uri="{FF2B5EF4-FFF2-40B4-BE49-F238E27FC236}">
              <a16:creationId xmlns:a16="http://schemas.microsoft.com/office/drawing/2014/main" id="{660E7E0F-6B32-408F-B714-7BEE0E3C7695}"/>
            </a:ext>
          </a:extLst>
        </xdr:cNvPr>
        <xdr:cNvSpPr/>
      </xdr:nvSpPr>
      <xdr:spPr>
        <a:xfrm>
          <a:off x="3981450" y="13315950"/>
          <a:ext cx="1004888" cy="40560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401" name="四角形: 角を丸くする 1400">
          <a:extLst>
            <a:ext uri="{FF2B5EF4-FFF2-40B4-BE49-F238E27FC236}">
              <a16:creationId xmlns:a16="http://schemas.microsoft.com/office/drawing/2014/main" id="{CE7BA1F1-1759-458C-B324-D611B2CFE33F}"/>
            </a:ext>
          </a:extLst>
        </xdr:cNvPr>
        <xdr:cNvSpPr/>
      </xdr:nvSpPr>
      <xdr:spPr>
        <a:xfrm>
          <a:off x="4988176" y="18764251"/>
          <a:ext cx="3370012"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405" name="四角形: 角を丸くする 1404">
          <a:extLst>
            <a:ext uri="{FF2B5EF4-FFF2-40B4-BE49-F238E27FC236}">
              <a16:creationId xmlns:a16="http://schemas.microsoft.com/office/drawing/2014/main" id="{75FCA0F3-C9A4-4B97-83F6-1B063B0D46C6}"/>
            </a:ext>
          </a:extLst>
        </xdr:cNvPr>
        <xdr:cNvSpPr/>
      </xdr:nvSpPr>
      <xdr:spPr>
        <a:xfrm>
          <a:off x="3298672" y="1845945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88</xdr:row>
      <xdr:rowOff>230457</xdr:rowOff>
    </xdr:from>
    <xdr:ext cx="860400" cy="153170"/>
    <xdr:sp macro="" textlink="">
      <xdr:nvSpPr>
        <xdr:cNvPr id="928" name="テキスト ボックス 927">
          <a:extLst>
            <a:ext uri="{FF2B5EF4-FFF2-40B4-BE49-F238E27FC236}">
              <a16:creationId xmlns:a16="http://schemas.microsoft.com/office/drawing/2014/main" id="{FDE4FF7B-4A06-4214-BC60-B3258A8DF0CD}"/>
            </a:ext>
          </a:extLst>
        </xdr:cNvPr>
        <xdr:cNvSpPr txBox="1"/>
      </xdr:nvSpPr>
      <xdr:spPr>
        <a:xfrm>
          <a:off x="8523987" y="1316540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929" name="直線コネクタ 928">
          <a:extLst>
            <a:ext uri="{FF2B5EF4-FFF2-40B4-BE49-F238E27FC236}">
              <a16:creationId xmlns:a16="http://schemas.microsoft.com/office/drawing/2014/main" id="{78A34AB9-BC1E-4384-92D6-875A7CF3CE85}"/>
            </a:ext>
          </a:extLst>
        </xdr:cNvPr>
        <xdr:cNvCxnSpPr/>
      </xdr:nvCxnSpPr>
      <xdr:spPr>
        <a:xfrm>
          <a:off x="8524875" y="1332030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930" name="二等辺三角形 929">
          <a:extLst>
            <a:ext uri="{FF2B5EF4-FFF2-40B4-BE49-F238E27FC236}">
              <a16:creationId xmlns:a16="http://schemas.microsoft.com/office/drawing/2014/main" id="{478F8294-C3BD-4CE0-9D49-96B2D1AA1ACA}"/>
            </a:ext>
          </a:extLst>
        </xdr:cNvPr>
        <xdr:cNvSpPr/>
      </xdr:nvSpPr>
      <xdr:spPr>
        <a:xfrm rot="5400000">
          <a:off x="18986" y="1577675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931" name="テキスト ボックス 930">
          <a:extLst>
            <a:ext uri="{FF2B5EF4-FFF2-40B4-BE49-F238E27FC236}">
              <a16:creationId xmlns:a16="http://schemas.microsoft.com/office/drawing/2014/main" id="{3DD542FA-2A53-4190-A14F-D1A5AC133B30}"/>
            </a:ext>
          </a:extLst>
        </xdr:cNvPr>
        <xdr:cNvSpPr txBox="1"/>
      </xdr:nvSpPr>
      <xdr:spPr>
        <a:xfrm>
          <a:off x="5096700" y="1352323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934" name="テキスト ボックス 933">
          <a:extLst>
            <a:ext uri="{FF2B5EF4-FFF2-40B4-BE49-F238E27FC236}">
              <a16:creationId xmlns:a16="http://schemas.microsoft.com/office/drawing/2014/main" id="{952E12D7-1CF4-4C33-844B-B68AEFE5D2EA}"/>
            </a:ext>
          </a:extLst>
        </xdr:cNvPr>
        <xdr:cNvSpPr txBox="1"/>
      </xdr:nvSpPr>
      <xdr:spPr>
        <a:xfrm>
          <a:off x="5096700" y="13833399"/>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937" name="テキスト ボックス 936">
          <a:extLst>
            <a:ext uri="{FF2B5EF4-FFF2-40B4-BE49-F238E27FC236}">
              <a16:creationId xmlns:a16="http://schemas.microsoft.com/office/drawing/2014/main" id="{9A226B58-4143-4F0E-BFBB-5AA41C890807}"/>
            </a:ext>
          </a:extLst>
        </xdr:cNvPr>
        <xdr:cNvSpPr txBox="1"/>
      </xdr:nvSpPr>
      <xdr:spPr>
        <a:xfrm>
          <a:off x="7839228" y="1371759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938" name="直線コネクタ 937">
          <a:extLst>
            <a:ext uri="{FF2B5EF4-FFF2-40B4-BE49-F238E27FC236}">
              <a16:creationId xmlns:a16="http://schemas.microsoft.com/office/drawing/2014/main" id="{636BF5F1-BC51-4BBD-8129-032258D9357E}"/>
            </a:ext>
          </a:extLst>
        </xdr:cNvPr>
        <xdr:cNvCxnSpPr/>
      </xdr:nvCxnSpPr>
      <xdr:spPr>
        <a:xfrm>
          <a:off x="3981450" y="13768388"/>
          <a:ext cx="0" cy="2524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943" name="直線コネクタ 942">
          <a:extLst>
            <a:ext uri="{FF2B5EF4-FFF2-40B4-BE49-F238E27FC236}">
              <a16:creationId xmlns:a16="http://schemas.microsoft.com/office/drawing/2014/main" id="{684E48A2-CAC5-45A4-9EF5-95D9FE22DE67}"/>
            </a:ext>
          </a:extLst>
        </xdr:cNvPr>
        <xdr:cNvCxnSpPr/>
      </xdr:nvCxnSpPr>
      <xdr:spPr>
        <a:xfrm>
          <a:off x="3981450" y="13468350"/>
          <a:ext cx="100488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944" name="直線コネクタ 943">
          <a:extLst>
            <a:ext uri="{FF2B5EF4-FFF2-40B4-BE49-F238E27FC236}">
              <a16:creationId xmlns:a16="http://schemas.microsoft.com/office/drawing/2014/main" id="{0789C02F-71CC-412D-877D-20B1520A5732}"/>
            </a:ext>
          </a:extLst>
        </xdr:cNvPr>
        <xdr:cNvCxnSpPr/>
      </xdr:nvCxnSpPr>
      <xdr:spPr>
        <a:xfrm>
          <a:off x="866775"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945" name="直線コネクタ 944">
          <a:extLst>
            <a:ext uri="{FF2B5EF4-FFF2-40B4-BE49-F238E27FC236}">
              <a16:creationId xmlns:a16="http://schemas.microsoft.com/office/drawing/2014/main" id="{CDD1AD8F-CF50-4599-A1F9-A512C7D45D7B}"/>
            </a:ext>
          </a:extLst>
        </xdr:cNvPr>
        <xdr:cNvCxnSpPr/>
      </xdr:nvCxnSpPr>
      <xdr:spPr>
        <a:xfrm>
          <a:off x="1414463"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946" name="直線コネクタ 945">
          <a:extLst>
            <a:ext uri="{FF2B5EF4-FFF2-40B4-BE49-F238E27FC236}">
              <a16:creationId xmlns:a16="http://schemas.microsoft.com/office/drawing/2014/main" id="{0422E57C-82C0-4DFB-8D1D-0714AAD544BA}"/>
            </a:ext>
          </a:extLst>
        </xdr:cNvPr>
        <xdr:cNvCxnSpPr/>
      </xdr:nvCxnSpPr>
      <xdr:spPr>
        <a:xfrm>
          <a:off x="2228850"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947" name="直線コネクタ 946">
          <a:extLst>
            <a:ext uri="{FF2B5EF4-FFF2-40B4-BE49-F238E27FC236}">
              <a16:creationId xmlns:a16="http://schemas.microsoft.com/office/drawing/2014/main" id="{1EBBEC47-C8F2-43B5-816A-B941E955F1B8}"/>
            </a:ext>
          </a:extLst>
        </xdr:cNvPr>
        <xdr:cNvCxnSpPr/>
      </xdr:nvCxnSpPr>
      <xdr:spPr>
        <a:xfrm>
          <a:off x="274047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948" name="直線コネクタ 947">
          <a:extLst>
            <a:ext uri="{FF2B5EF4-FFF2-40B4-BE49-F238E27FC236}">
              <a16:creationId xmlns:a16="http://schemas.microsoft.com/office/drawing/2014/main" id="{93E054B5-FC03-4E29-B06D-333E72012ED6}"/>
            </a:ext>
          </a:extLst>
        </xdr:cNvPr>
        <xdr:cNvCxnSpPr/>
      </xdr:nvCxnSpPr>
      <xdr:spPr>
        <a:xfrm>
          <a:off x="324326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949" name="直線コネクタ 948">
          <a:extLst>
            <a:ext uri="{FF2B5EF4-FFF2-40B4-BE49-F238E27FC236}">
              <a16:creationId xmlns:a16="http://schemas.microsoft.com/office/drawing/2014/main" id="{2BB60671-7E47-40F9-9F1C-85C37F34EEE4}"/>
            </a:ext>
          </a:extLst>
        </xdr:cNvPr>
        <xdr:cNvCxnSpPr/>
      </xdr:nvCxnSpPr>
      <xdr:spPr>
        <a:xfrm>
          <a:off x="866775" y="14192250"/>
          <a:ext cx="187370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950" name="直線コネクタ 949">
          <a:extLst>
            <a:ext uri="{FF2B5EF4-FFF2-40B4-BE49-F238E27FC236}">
              <a16:creationId xmlns:a16="http://schemas.microsoft.com/office/drawing/2014/main" id="{9055DCD5-8E1F-4648-A2FF-A0C64FF5BF4F}"/>
            </a:ext>
          </a:extLst>
        </xdr:cNvPr>
        <xdr:cNvCxnSpPr/>
      </xdr:nvCxnSpPr>
      <xdr:spPr>
        <a:xfrm>
          <a:off x="166551" y="14316075"/>
          <a:ext cx="9325112"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951" name="直線コネクタ 950">
          <a:extLst>
            <a:ext uri="{FF2B5EF4-FFF2-40B4-BE49-F238E27FC236}">
              <a16:creationId xmlns:a16="http://schemas.microsoft.com/office/drawing/2014/main" id="{0F3F0247-E252-4D7E-91A5-24533F660FF2}"/>
            </a:ext>
          </a:extLst>
        </xdr:cNvPr>
        <xdr:cNvCxnSpPr/>
      </xdr:nvCxnSpPr>
      <xdr:spPr>
        <a:xfrm>
          <a:off x="498633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952" name="直線コネクタ 951">
          <a:extLst>
            <a:ext uri="{FF2B5EF4-FFF2-40B4-BE49-F238E27FC236}">
              <a16:creationId xmlns:a16="http://schemas.microsoft.com/office/drawing/2014/main" id="{363F9AB5-1E01-4991-858B-5A7EF29AB1E0}"/>
            </a:ext>
          </a:extLst>
        </xdr:cNvPr>
        <xdr:cNvCxnSpPr/>
      </xdr:nvCxnSpPr>
      <xdr:spPr>
        <a:xfrm>
          <a:off x="680561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953" name="直線コネクタ 952">
          <a:extLst>
            <a:ext uri="{FF2B5EF4-FFF2-40B4-BE49-F238E27FC236}">
              <a16:creationId xmlns:a16="http://schemas.microsoft.com/office/drawing/2014/main" id="{9652CE2D-A382-4228-A98D-F82D8A3C9E53}"/>
            </a:ext>
          </a:extLst>
        </xdr:cNvPr>
        <xdr:cNvCxnSpPr/>
      </xdr:nvCxnSpPr>
      <xdr:spPr>
        <a:xfrm>
          <a:off x="7615237"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954" name="直線コネクタ 953">
          <a:extLst>
            <a:ext uri="{FF2B5EF4-FFF2-40B4-BE49-F238E27FC236}">
              <a16:creationId xmlns:a16="http://schemas.microsoft.com/office/drawing/2014/main" id="{98F7EAD9-FD11-4947-97F9-14DBBEB2F5C7}"/>
            </a:ext>
          </a:extLst>
        </xdr:cNvPr>
        <xdr:cNvCxnSpPr/>
      </xdr:nvCxnSpPr>
      <xdr:spPr>
        <a:xfrm>
          <a:off x="8526780"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955" name="直線コネクタ 954">
          <a:extLst>
            <a:ext uri="{FF2B5EF4-FFF2-40B4-BE49-F238E27FC236}">
              <a16:creationId xmlns:a16="http://schemas.microsoft.com/office/drawing/2014/main" id="{0CFD4CEA-1600-4168-B6F5-78C7950900D8}"/>
            </a:ext>
          </a:extLst>
        </xdr:cNvPr>
        <xdr:cNvCxnSpPr/>
      </xdr:nvCxnSpPr>
      <xdr:spPr>
        <a:xfrm>
          <a:off x="166688" y="146304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956" name="直線コネクタ 955">
          <a:extLst>
            <a:ext uri="{FF2B5EF4-FFF2-40B4-BE49-F238E27FC236}">
              <a16:creationId xmlns:a16="http://schemas.microsoft.com/office/drawing/2014/main" id="{DDD41C84-1973-4A7B-A35D-D8A6ED452BCA}"/>
            </a:ext>
          </a:extLst>
        </xdr:cNvPr>
        <xdr:cNvCxnSpPr/>
      </xdr:nvCxnSpPr>
      <xdr:spPr>
        <a:xfrm>
          <a:off x="166688" y="149447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957" name="直線コネクタ 956">
          <a:extLst>
            <a:ext uri="{FF2B5EF4-FFF2-40B4-BE49-F238E27FC236}">
              <a16:creationId xmlns:a16="http://schemas.microsoft.com/office/drawing/2014/main" id="{4AB8D6A8-E578-422A-B43E-2BD468FBC5E9}"/>
            </a:ext>
          </a:extLst>
        </xdr:cNvPr>
        <xdr:cNvCxnSpPr/>
      </xdr:nvCxnSpPr>
      <xdr:spPr>
        <a:xfrm>
          <a:off x="166688" y="152590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958" name="直線コネクタ 957">
          <a:extLst>
            <a:ext uri="{FF2B5EF4-FFF2-40B4-BE49-F238E27FC236}">
              <a16:creationId xmlns:a16="http://schemas.microsoft.com/office/drawing/2014/main" id="{1DDE0E95-16A5-4333-AEC8-B66543E7308B}"/>
            </a:ext>
          </a:extLst>
        </xdr:cNvPr>
        <xdr:cNvCxnSpPr/>
      </xdr:nvCxnSpPr>
      <xdr:spPr>
        <a:xfrm>
          <a:off x="166688" y="155733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959" name="直線コネクタ 958">
          <a:extLst>
            <a:ext uri="{FF2B5EF4-FFF2-40B4-BE49-F238E27FC236}">
              <a16:creationId xmlns:a16="http://schemas.microsoft.com/office/drawing/2014/main" id="{34AC19DA-FDB3-4295-AE9A-8C596C99B6E5}"/>
            </a:ext>
          </a:extLst>
        </xdr:cNvPr>
        <xdr:cNvCxnSpPr/>
      </xdr:nvCxnSpPr>
      <xdr:spPr>
        <a:xfrm>
          <a:off x="166688" y="158877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409" name="直線コネクタ 1408">
          <a:extLst>
            <a:ext uri="{FF2B5EF4-FFF2-40B4-BE49-F238E27FC236}">
              <a16:creationId xmlns:a16="http://schemas.microsoft.com/office/drawing/2014/main" id="{8EDB910D-62DA-45F8-89EB-9A6A26A80058}"/>
            </a:ext>
          </a:extLst>
        </xdr:cNvPr>
        <xdr:cNvCxnSpPr/>
      </xdr:nvCxnSpPr>
      <xdr:spPr>
        <a:xfrm>
          <a:off x="166688" y="162020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411" name="直線コネクタ 1410">
          <a:extLst>
            <a:ext uri="{FF2B5EF4-FFF2-40B4-BE49-F238E27FC236}">
              <a16:creationId xmlns:a16="http://schemas.microsoft.com/office/drawing/2014/main" id="{8A962B1A-5E16-4573-8BC6-B3E8A32BEC0D}"/>
            </a:ext>
          </a:extLst>
        </xdr:cNvPr>
        <xdr:cNvCxnSpPr/>
      </xdr:nvCxnSpPr>
      <xdr:spPr>
        <a:xfrm>
          <a:off x="166688" y="165163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418" name="直線コネクタ 1417">
          <a:extLst>
            <a:ext uri="{FF2B5EF4-FFF2-40B4-BE49-F238E27FC236}">
              <a16:creationId xmlns:a16="http://schemas.microsoft.com/office/drawing/2014/main" id="{14BE060D-6885-43B4-B3EA-FFBBB6BE77A1}"/>
            </a:ext>
          </a:extLst>
        </xdr:cNvPr>
        <xdr:cNvCxnSpPr/>
      </xdr:nvCxnSpPr>
      <xdr:spPr>
        <a:xfrm>
          <a:off x="166688" y="174593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444" name="直線コネクタ 1443">
          <a:extLst>
            <a:ext uri="{FF2B5EF4-FFF2-40B4-BE49-F238E27FC236}">
              <a16:creationId xmlns:a16="http://schemas.microsoft.com/office/drawing/2014/main" id="{59120276-B724-43C1-B432-0A943F64B56E}"/>
            </a:ext>
          </a:extLst>
        </xdr:cNvPr>
        <xdr:cNvCxnSpPr/>
      </xdr:nvCxnSpPr>
      <xdr:spPr>
        <a:xfrm>
          <a:off x="166688" y="180879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445" name="直線コネクタ 1444">
          <a:extLst>
            <a:ext uri="{FF2B5EF4-FFF2-40B4-BE49-F238E27FC236}">
              <a16:creationId xmlns:a16="http://schemas.microsoft.com/office/drawing/2014/main" id="{0458BE1E-7020-4330-8707-4E2C070A3FC8}"/>
            </a:ext>
          </a:extLst>
        </xdr:cNvPr>
        <xdr:cNvCxnSpPr/>
      </xdr:nvCxnSpPr>
      <xdr:spPr>
        <a:xfrm>
          <a:off x="166688" y="184023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446" name="直線コネクタ 1445">
          <a:extLst>
            <a:ext uri="{FF2B5EF4-FFF2-40B4-BE49-F238E27FC236}">
              <a16:creationId xmlns:a16="http://schemas.microsoft.com/office/drawing/2014/main" id="{50F3F60F-85ED-4055-8EC6-B45ED2BD30ED}"/>
            </a:ext>
          </a:extLst>
        </xdr:cNvPr>
        <xdr:cNvCxnSpPr/>
      </xdr:nvCxnSpPr>
      <xdr:spPr>
        <a:xfrm>
          <a:off x="6805613"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448" name="直線コネクタ 1447">
          <a:extLst>
            <a:ext uri="{FF2B5EF4-FFF2-40B4-BE49-F238E27FC236}">
              <a16:creationId xmlns:a16="http://schemas.microsoft.com/office/drawing/2014/main" id="{7D1BAA99-F37E-4EDD-B093-CE2939ED9307}"/>
            </a:ext>
          </a:extLst>
        </xdr:cNvPr>
        <xdr:cNvCxnSpPr/>
      </xdr:nvCxnSpPr>
      <xdr:spPr>
        <a:xfrm>
          <a:off x="7620000"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449" name="テキスト ボックス 1448">
          <a:extLst>
            <a:ext uri="{FF2B5EF4-FFF2-40B4-BE49-F238E27FC236}">
              <a16:creationId xmlns:a16="http://schemas.microsoft.com/office/drawing/2014/main" id="{97BE9BAC-15CC-4897-94C8-6CC4D9793E84}"/>
            </a:ext>
          </a:extLst>
        </xdr:cNvPr>
        <xdr:cNvSpPr txBox="1"/>
      </xdr:nvSpPr>
      <xdr:spPr>
        <a:xfrm>
          <a:off x="5096701" y="1324079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450" name="直線コネクタ 1449">
          <a:extLst>
            <a:ext uri="{FF2B5EF4-FFF2-40B4-BE49-F238E27FC236}">
              <a16:creationId xmlns:a16="http://schemas.microsoft.com/office/drawing/2014/main" id="{757D7C77-C794-42EB-A3DF-ACCE327C07AF}"/>
            </a:ext>
          </a:extLst>
        </xdr:cNvPr>
        <xdr:cNvCxnSpPr/>
      </xdr:nvCxnSpPr>
      <xdr:spPr>
        <a:xfrm>
          <a:off x="835818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451" name="直線コネクタ 1450">
          <a:extLst>
            <a:ext uri="{FF2B5EF4-FFF2-40B4-BE49-F238E27FC236}">
              <a16:creationId xmlns:a16="http://schemas.microsoft.com/office/drawing/2014/main" id="{F5BC7D64-C6FE-42E0-8CE7-508FC8AC7858}"/>
            </a:ext>
          </a:extLst>
        </xdr:cNvPr>
        <xdr:cNvCxnSpPr/>
      </xdr:nvCxnSpPr>
      <xdr:spPr>
        <a:xfrm>
          <a:off x="166688" y="177736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452" name="直線コネクタ 1451">
          <a:extLst>
            <a:ext uri="{FF2B5EF4-FFF2-40B4-BE49-F238E27FC236}">
              <a16:creationId xmlns:a16="http://schemas.microsoft.com/office/drawing/2014/main" id="{3D21E466-DABE-494F-A446-2AE0D4DA9FA9}"/>
            </a:ext>
          </a:extLst>
        </xdr:cNvPr>
        <xdr:cNvCxnSpPr/>
      </xdr:nvCxnSpPr>
      <xdr:spPr>
        <a:xfrm>
          <a:off x="166688" y="168306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453" name="直線コネクタ 1452">
          <a:extLst>
            <a:ext uri="{FF2B5EF4-FFF2-40B4-BE49-F238E27FC236}">
              <a16:creationId xmlns:a16="http://schemas.microsoft.com/office/drawing/2014/main" id="{F19BDEAC-FEE2-416D-8A71-2DF01938958B}"/>
            </a:ext>
          </a:extLst>
        </xdr:cNvPr>
        <xdr:cNvCxnSpPr/>
      </xdr:nvCxnSpPr>
      <xdr:spPr>
        <a:xfrm>
          <a:off x="166688" y="171450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632" name="四角形: 角を丸くする 1631">
          <a:extLst>
            <a:ext uri="{FF2B5EF4-FFF2-40B4-BE49-F238E27FC236}">
              <a16:creationId xmlns:a16="http://schemas.microsoft.com/office/drawing/2014/main" id="{2227BD39-F447-4AAD-80D8-E5534BA0D3DD}"/>
            </a:ext>
          </a:extLst>
        </xdr:cNvPr>
        <xdr:cNvSpPr/>
      </xdr:nvSpPr>
      <xdr:spPr>
        <a:xfrm>
          <a:off x="5040499" y="19404274"/>
          <a:ext cx="3432415" cy="85441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633" name="四角形: 角を丸くする 1632">
          <a:extLst>
            <a:ext uri="{FF2B5EF4-FFF2-40B4-BE49-F238E27FC236}">
              <a16:creationId xmlns:a16="http://schemas.microsoft.com/office/drawing/2014/main" id="{2BBDAA07-36E3-4F3F-9FAA-DA4724716430}"/>
            </a:ext>
          </a:extLst>
        </xdr:cNvPr>
        <xdr:cNvSpPr/>
      </xdr:nvSpPr>
      <xdr:spPr>
        <a:xfrm>
          <a:off x="8534400" y="19391849"/>
          <a:ext cx="860400" cy="866841"/>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1634" name="四角形: 角を丸くする 1633">
          <a:extLst>
            <a:ext uri="{FF2B5EF4-FFF2-40B4-BE49-F238E27FC236}">
              <a16:creationId xmlns:a16="http://schemas.microsoft.com/office/drawing/2014/main" id="{BF0DDA12-87F7-429B-8B6D-102147B5800C}"/>
            </a:ext>
          </a:extLst>
        </xdr:cNvPr>
        <xdr:cNvSpPr/>
      </xdr:nvSpPr>
      <xdr:spPr>
        <a:xfrm>
          <a:off x="168166" y="20305986"/>
          <a:ext cx="9333186" cy="4582511"/>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1635" name="四角形: 角を丸くする 1634">
          <a:extLst>
            <a:ext uri="{FF2B5EF4-FFF2-40B4-BE49-F238E27FC236}">
              <a16:creationId xmlns:a16="http://schemas.microsoft.com/office/drawing/2014/main" id="{A1A938E3-D18D-44D4-8109-BD921A410BDA}"/>
            </a:ext>
          </a:extLst>
        </xdr:cNvPr>
        <xdr:cNvSpPr/>
      </xdr:nvSpPr>
      <xdr:spPr>
        <a:xfrm>
          <a:off x="3242441" y="20006441"/>
          <a:ext cx="1744718" cy="2522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1636" name="四角形: 角を丸くする 1635">
          <a:extLst>
            <a:ext uri="{FF2B5EF4-FFF2-40B4-BE49-F238E27FC236}">
              <a16:creationId xmlns:a16="http://schemas.microsoft.com/office/drawing/2014/main" id="{AC203C6E-0421-4E42-80FA-0E7516E216A5}"/>
            </a:ext>
          </a:extLst>
        </xdr:cNvPr>
        <xdr:cNvSpPr/>
      </xdr:nvSpPr>
      <xdr:spPr>
        <a:xfrm>
          <a:off x="3983421" y="19554497"/>
          <a:ext cx="1003738" cy="405436"/>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1637" name="四角形: 角を丸くする 1636">
          <a:extLst>
            <a:ext uri="{FF2B5EF4-FFF2-40B4-BE49-F238E27FC236}">
              <a16:creationId xmlns:a16="http://schemas.microsoft.com/office/drawing/2014/main" id="{FBED1098-70F1-4721-B266-67499D709B11}"/>
            </a:ext>
          </a:extLst>
        </xdr:cNvPr>
        <xdr:cNvSpPr/>
      </xdr:nvSpPr>
      <xdr:spPr>
        <a:xfrm>
          <a:off x="4988997" y="24935794"/>
          <a:ext cx="3377237" cy="25224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1638" name="四角形: 角を丸くする 1637">
          <a:extLst>
            <a:ext uri="{FF2B5EF4-FFF2-40B4-BE49-F238E27FC236}">
              <a16:creationId xmlns:a16="http://schemas.microsoft.com/office/drawing/2014/main" id="{23491362-B5BA-420A-8DDA-5278D9C378A8}"/>
            </a:ext>
          </a:extLst>
        </xdr:cNvPr>
        <xdr:cNvSpPr/>
      </xdr:nvSpPr>
      <xdr:spPr>
        <a:xfrm>
          <a:off x="3298672" y="246507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116</xdr:row>
      <xdr:rowOff>230457</xdr:rowOff>
    </xdr:from>
    <xdr:ext cx="860400" cy="153170"/>
    <xdr:sp macro="" textlink="">
      <xdr:nvSpPr>
        <xdr:cNvPr id="1639" name="テキスト ボックス 1638">
          <a:extLst>
            <a:ext uri="{FF2B5EF4-FFF2-40B4-BE49-F238E27FC236}">
              <a16:creationId xmlns:a16="http://schemas.microsoft.com/office/drawing/2014/main" id="{EFCF855F-71EC-4E06-8E22-3110EBB3BE5F}"/>
            </a:ext>
          </a:extLst>
        </xdr:cNvPr>
        <xdr:cNvSpPr txBox="1"/>
      </xdr:nvSpPr>
      <xdr:spPr>
        <a:xfrm>
          <a:off x="8532033" y="19401326"/>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1640" name="直線コネクタ 1639">
          <a:extLst>
            <a:ext uri="{FF2B5EF4-FFF2-40B4-BE49-F238E27FC236}">
              <a16:creationId xmlns:a16="http://schemas.microsoft.com/office/drawing/2014/main" id="{562A6B31-FAB2-4867-AD14-FEBAAD7BF2EF}"/>
            </a:ext>
          </a:extLst>
        </xdr:cNvPr>
        <xdr:cNvCxnSpPr/>
      </xdr:nvCxnSpPr>
      <xdr:spPr>
        <a:xfrm>
          <a:off x="8534400" y="19558851"/>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1641" name="二等辺三角形 1640">
          <a:extLst>
            <a:ext uri="{FF2B5EF4-FFF2-40B4-BE49-F238E27FC236}">
              <a16:creationId xmlns:a16="http://schemas.microsoft.com/office/drawing/2014/main" id="{32065B98-7E78-49B6-A6A0-9EBD9EC4F178}"/>
            </a:ext>
          </a:extLst>
        </xdr:cNvPr>
        <xdr:cNvSpPr/>
      </xdr:nvSpPr>
      <xdr:spPr>
        <a:xfrm rot="5400000">
          <a:off x="18986" y="2199132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1642" name="テキスト ボックス 1641">
          <a:extLst>
            <a:ext uri="{FF2B5EF4-FFF2-40B4-BE49-F238E27FC236}">
              <a16:creationId xmlns:a16="http://schemas.microsoft.com/office/drawing/2014/main" id="{28C1E18B-DF7D-4481-A27E-F83202286D21}"/>
            </a:ext>
          </a:extLst>
        </xdr:cNvPr>
        <xdr:cNvSpPr txBox="1"/>
      </xdr:nvSpPr>
      <xdr:spPr>
        <a:xfrm>
          <a:off x="5097521" y="1976178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1643" name="テキスト ボックス 1642">
          <a:extLst>
            <a:ext uri="{FF2B5EF4-FFF2-40B4-BE49-F238E27FC236}">
              <a16:creationId xmlns:a16="http://schemas.microsoft.com/office/drawing/2014/main" id="{55A86DDA-67A8-40B9-9798-2C919BC1567A}"/>
            </a:ext>
          </a:extLst>
        </xdr:cNvPr>
        <xdr:cNvSpPr txBox="1"/>
      </xdr:nvSpPr>
      <xdr:spPr>
        <a:xfrm>
          <a:off x="5097521" y="20071452"/>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1644" name="テキスト ボックス 1643">
          <a:extLst>
            <a:ext uri="{FF2B5EF4-FFF2-40B4-BE49-F238E27FC236}">
              <a16:creationId xmlns:a16="http://schemas.microsoft.com/office/drawing/2014/main" id="{2422D2DD-82C6-4E7B-87FE-93BFA9DBF65B}"/>
            </a:ext>
          </a:extLst>
        </xdr:cNvPr>
        <xdr:cNvSpPr txBox="1"/>
      </xdr:nvSpPr>
      <xdr:spPr>
        <a:xfrm>
          <a:off x="7844483" y="19956143"/>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1645" name="直線コネクタ 1644">
          <a:extLst>
            <a:ext uri="{FF2B5EF4-FFF2-40B4-BE49-F238E27FC236}">
              <a16:creationId xmlns:a16="http://schemas.microsoft.com/office/drawing/2014/main" id="{6CE7EAE9-6E5E-4EF3-9695-B786E8604C8C}"/>
            </a:ext>
          </a:extLst>
        </xdr:cNvPr>
        <xdr:cNvCxnSpPr/>
      </xdr:nvCxnSpPr>
      <xdr:spPr>
        <a:xfrm>
          <a:off x="3983421" y="20006441"/>
          <a:ext cx="0" cy="2522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1646" name="直線コネクタ 1645">
          <a:extLst>
            <a:ext uri="{FF2B5EF4-FFF2-40B4-BE49-F238E27FC236}">
              <a16:creationId xmlns:a16="http://schemas.microsoft.com/office/drawing/2014/main" id="{0936356E-FD79-4633-AE76-E2E686F0E5EF}"/>
            </a:ext>
          </a:extLst>
        </xdr:cNvPr>
        <xdr:cNvCxnSpPr/>
      </xdr:nvCxnSpPr>
      <xdr:spPr>
        <a:xfrm>
          <a:off x="3983421" y="19706897"/>
          <a:ext cx="100373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1647" name="直線コネクタ 1646">
          <a:extLst>
            <a:ext uri="{FF2B5EF4-FFF2-40B4-BE49-F238E27FC236}">
              <a16:creationId xmlns:a16="http://schemas.microsoft.com/office/drawing/2014/main" id="{BDD9FECD-441E-42E6-AE00-0C66E541AF92}"/>
            </a:ext>
          </a:extLst>
        </xdr:cNvPr>
        <xdr:cNvCxnSpPr/>
      </xdr:nvCxnSpPr>
      <xdr:spPr>
        <a:xfrm>
          <a:off x="8671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1648" name="直線コネクタ 1647">
          <a:extLst>
            <a:ext uri="{FF2B5EF4-FFF2-40B4-BE49-F238E27FC236}">
              <a16:creationId xmlns:a16="http://schemas.microsoft.com/office/drawing/2014/main" id="{9823FEF7-6E22-4B56-8C35-DB5F047F9AEE}"/>
            </a:ext>
          </a:extLst>
        </xdr:cNvPr>
        <xdr:cNvCxnSpPr/>
      </xdr:nvCxnSpPr>
      <xdr:spPr>
        <a:xfrm>
          <a:off x="1413641"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1649" name="直線コネクタ 1648">
          <a:extLst>
            <a:ext uri="{FF2B5EF4-FFF2-40B4-BE49-F238E27FC236}">
              <a16:creationId xmlns:a16="http://schemas.microsoft.com/office/drawing/2014/main" id="{D3212F7B-74B0-4C9B-A926-A7F132876881}"/>
            </a:ext>
          </a:extLst>
        </xdr:cNvPr>
        <xdr:cNvCxnSpPr/>
      </xdr:nvCxnSpPr>
      <xdr:spPr>
        <a:xfrm>
          <a:off x="2228193"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1650" name="直線コネクタ 1649">
          <a:extLst>
            <a:ext uri="{FF2B5EF4-FFF2-40B4-BE49-F238E27FC236}">
              <a16:creationId xmlns:a16="http://schemas.microsoft.com/office/drawing/2014/main" id="{2F6E9CD7-CD8D-4206-8A2E-92D316648E35}"/>
            </a:ext>
          </a:extLst>
        </xdr:cNvPr>
        <xdr:cNvCxnSpPr/>
      </xdr:nvCxnSpPr>
      <xdr:spPr>
        <a:xfrm>
          <a:off x="273982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1651" name="直線コネクタ 1650">
          <a:extLst>
            <a:ext uri="{FF2B5EF4-FFF2-40B4-BE49-F238E27FC236}">
              <a16:creationId xmlns:a16="http://schemas.microsoft.com/office/drawing/2014/main" id="{B1127B05-BB72-43EF-AB36-1219F488E240}"/>
            </a:ext>
          </a:extLst>
        </xdr:cNvPr>
        <xdr:cNvCxnSpPr/>
      </xdr:nvCxnSpPr>
      <xdr:spPr>
        <a:xfrm>
          <a:off x="324244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1652" name="直線コネクタ 1651">
          <a:extLst>
            <a:ext uri="{FF2B5EF4-FFF2-40B4-BE49-F238E27FC236}">
              <a16:creationId xmlns:a16="http://schemas.microsoft.com/office/drawing/2014/main" id="{A29FD2F0-4BF6-4C34-9E25-14A58106D281}"/>
            </a:ext>
          </a:extLst>
        </xdr:cNvPr>
        <xdr:cNvCxnSpPr/>
      </xdr:nvCxnSpPr>
      <xdr:spPr>
        <a:xfrm>
          <a:off x="867103" y="20426855"/>
          <a:ext cx="187271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1653" name="直線コネクタ 1652">
          <a:extLst>
            <a:ext uri="{FF2B5EF4-FFF2-40B4-BE49-F238E27FC236}">
              <a16:creationId xmlns:a16="http://schemas.microsoft.com/office/drawing/2014/main" id="{6F41521F-57C0-4543-8F03-FA37356DA625}"/>
            </a:ext>
          </a:extLst>
        </xdr:cNvPr>
        <xdr:cNvCxnSpPr/>
      </xdr:nvCxnSpPr>
      <xdr:spPr>
        <a:xfrm>
          <a:off x="166551" y="20547724"/>
          <a:ext cx="9334801"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1654" name="直線コネクタ 1653">
          <a:extLst>
            <a:ext uri="{FF2B5EF4-FFF2-40B4-BE49-F238E27FC236}">
              <a16:creationId xmlns:a16="http://schemas.microsoft.com/office/drawing/2014/main" id="{D076F497-36C4-483C-B6A6-601C28C04048}"/>
            </a:ext>
          </a:extLst>
        </xdr:cNvPr>
        <xdr:cNvCxnSpPr/>
      </xdr:nvCxnSpPr>
      <xdr:spPr>
        <a:xfrm>
          <a:off x="4987159"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1655" name="直線コネクタ 1654">
          <a:extLst>
            <a:ext uri="{FF2B5EF4-FFF2-40B4-BE49-F238E27FC236}">
              <a16:creationId xmlns:a16="http://schemas.microsoft.com/office/drawing/2014/main" id="{E4E3AD7F-ED93-4AFA-B3FB-62CC4608D80D}"/>
            </a:ext>
          </a:extLst>
        </xdr:cNvPr>
        <xdr:cNvCxnSpPr/>
      </xdr:nvCxnSpPr>
      <xdr:spPr>
        <a:xfrm>
          <a:off x="68107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1656" name="直線コネクタ 1655">
          <a:extLst>
            <a:ext uri="{FF2B5EF4-FFF2-40B4-BE49-F238E27FC236}">
              <a16:creationId xmlns:a16="http://schemas.microsoft.com/office/drawing/2014/main" id="{69CCB75E-5A03-4F26-A1ED-EC74EA3B4B66}"/>
            </a:ext>
          </a:extLst>
        </xdr:cNvPr>
        <xdr:cNvCxnSpPr/>
      </xdr:nvCxnSpPr>
      <xdr:spPr>
        <a:xfrm>
          <a:off x="7620327"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1657" name="直線コネクタ 1656">
          <a:extLst>
            <a:ext uri="{FF2B5EF4-FFF2-40B4-BE49-F238E27FC236}">
              <a16:creationId xmlns:a16="http://schemas.microsoft.com/office/drawing/2014/main" id="{DA727AAC-0B25-435D-BA0C-781C918B3466}"/>
            </a:ext>
          </a:extLst>
        </xdr:cNvPr>
        <xdr:cNvCxnSpPr/>
      </xdr:nvCxnSpPr>
      <xdr:spPr>
        <a:xfrm>
          <a:off x="8536305"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1658" name="直線コネクタ 1657">
          <a:extLst>
            <a:ext uri="{FF2B5EF4-FFF2-40B4-BE49-F238E27FC236}">
              <a16:creationId xmlns:a16="http://schemas.microsoft.com/office/drawing/2014/main" id="{E2B6A843-7723-4BF4-83B9-B131E2462040}"/>
            </a:ext>
          </a:extLst>
        </xdr:cNvPr>
        <xdr:cNvCxnSpPr/>
      </xdr:nvCxnSpPr>
      <xdr:spPr>
        <a:xfrm>
          <a:off x="168166" y="20857779"/>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1659" name="直線コネクタ 1658">
          <a:extLst>
            <a:ext uri="{FF2B5EF4-FFF2-40B4-BE49-F238E27FC236}">
              <a16:creationId xmlns:a16="http://schemas.microsoft.com/office/drawing/2014/main" id="{2447E854-B449-4043-9C90-0809A3434D9A}"/>
            </a:ext>
          </a:extLst>
        </xdr:cNvPr>
        <xdr:cNvCxnSpPr/>
      </xdr:nvCxnSpPr>
      <xdr:spPr>
        <a:xfrm>
          <a:off x="168166" y="21167834"/>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1660" name="直線コネクタ 1659">
          <a:extLst>
            <a:ext uri="{FF2B5EF4-FFF2-40B4-BE49-F238E27FC236}">
              <a16:creationId xmlns:a16="http://schemas.microsoft.com/office/drawing/2014/main" id="{A74DCD27-5CB1-4586-9312-EE44161E778A}"/>
            </a:ext>
          </a:extLst>
        </xdr:cNvPr>
        <xdr:cNvCxnSpPr/>
      </xdr:nvCxnSpPr>
      <xdr:spPr>
        <a:xfrm>
          <a:off x="168166" y="2147789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1661" name="直線コネクタ 1660">
          <a:extLst>
            <a:ext uri="{FF2B5EF4-FFF2-40B4-BE49-F238E27FC236}">
              <a16:creationId xmlns:a16="http://schemas.microsoft.com/office/drawing/2014/main" id="{169DAEF6-F4EF-43E2-A664-72DE0E3E68B5}"/>
            </a:ext>
          </a:extLst>
        </xdr:cNvPr>
        <xdr:cNvCxnSpPr/>
      </xdr:nvCxnSpPr>
      <xdr:spPr>
        <a:xfrm>
          <a:off x="168166" y="2178794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1662" name="直線コネクタ 1661">
          <a:extLst>
            <a:ext uri="{FF2B5EF4-FFF2-40B4-BE49-F238E27FC236}">
              <a16:creationId xmlns:a16="http://schemas.microsoft.com/office/drawing/2014/main" id="{07667E14-95AC-40FD-8AF8-B490BF5E7653}"/>
            </a:ext>
          </a:extLst>
        </xdr:cNvPr>
        <xdr:cNvCxnSpPr/>
      </xdr:nvCxnSpPr>
      <xdr:spPr>
        <a:xfrm>
          <a:off x="168166" y="2209800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1663" name="直線コネクタ 1662">
          <a:extLst>
            <a:ext uri="{FF2B5EF4-FFF2-40B4-BE49-F238E27FC236}">
              <a16:creationId xmlns:a16="http://schemas.microsoft.com/office/drawing/2014/main" id="{14FF5B53-A525-45E8-9383-976649ACB600}"/>
            </a:ext>
          </a:extLst>
        </xdr:cNvPr>
        <xdr:cNvCxnSpPr/>
      </xdr:nvCxnSpPr>
      <xdr:spPr>
        <a:xfrm>
          <a:off x="168166" y="2240805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1664" name="直線コネクタ 1663">
          <a:extLst>
            <a:ext uri="{FF2B5EF4-FFF2-40B4-BE49-F238E27FC236}">
              <a16:creationId xmlns:a16="http://schemas.microsoft.com/office/drawing/2014/main" id="{824B3057-1A30-49EE-8DE7-BB281E5C20BE}"/>
            </a:ext>
          </a:extLst>
        </xdr:cNvPr>
        <xdr:cNvCxnSpPr/>
      </xdr:nvCxnSpPr>
      <xdr:spPr>
        <a:xfrm>
          <a:off x="168166" y="2271811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1665" name="直線コネクタ 1664">
          <a:extLst>
            <a:ext uri="{FF2B5EF4-FFF2-40B4-BE49-F238E27FC236}">
              <a16:creationId xmlns:a16="http://schemas.microsoft.com/office/drawing/2014/main" id="{89D21B3F-A867-40E1-8A2F-93EF1F38C3AA}"/>
            </a:ext>
          </a:extLst>
        </xdr:cNvPr>
        <xdr:cNvCxnSpPr/>
      </xdr:nvCxnSpPr>
      <xdr:spPr>
        <a:xfrm>
          <a:off x="168166" y="2364827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1666" name="直線コネクタ 1665">
          <a:extLst>
            <a:ext uri="{FF2B5EF4-FFF2-40B4-BE49-F238E27FC236}">
              <a16:creationId xmlns:a16="http://schemas.microsoft.com/office/drawing/2014/main" id="{5BD2F591-0076-4603-A9BA-8FA6E1BAB963}"/>
            </a:ext>
          </a:extLst>
        </xdr:cNvPr>
        <xdr:cNvCxnSpPr/>
      </xdr:nvCxnSpPr>
      <xdr:spPr>
        <a:xfrm>
          <a:off x="168166" y="2426838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1667" name="直線コネクタ 1666">
          <a:extLst>
            <a:ext uri="{FF2B5EF4-FFF2-40B4-BE49-F238E27FC236}">
              <a16:creationId xmlns:a16="http://schemas.microsoft.com/office/drawing/2014/main" id="{9B9831AF-F1BC-43EF-88C0-AA3073FD5E70}"/>
            </a:ext>
          </a:extLst>
        </xdr:cNvPr>
        <xdr:cNvCxnSpPr/>
      </xdr:nvCxnSpPr>
      <xdr:spPr>
        <a:xfrm>
          <a:off x="168166" y="2457844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1668" name="直線コネクタ 1667">
          <a:extLst>
            <a:ext uri="{FF2B5EF4-FFF2-40B4-BE49-F238E27FC236}">
              <a16:creationId xmlns:a16="http://schemas.microsoft.com/office/drawing/2014/main" id="{E4572164-97AE-4972-BF69-20DB57350D3C}"/>
            </a:ext>
          </a:extLst>
        </xdr:cNvPr>
        <xdr:cNvCxnSpPr/>
      </xdr:nvCxnSpPr>
      <xdr:spPr>
        <a:xfrm>
          <a:off x="6810703"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1669" name="直線コネクタ 1668">
          <a:extLst>
            <a:ext uri="{FF2B5EF4-FFF2-40B4-BE49-F238E27FC236}">
              <a16:creationId xmlns:a16="http://schemas.microsoft.com/office/drawing/2014/main" id="{635D9B16-A70C-49CB-8E8E-ABDB39F97B8B}"/>
            </a:ext>
          </a:extLst>
        </xdr:cNvPr>
        <xdr:cNvCxnSpPr/>
      </xdr:nvCxnSpPr>
      <xdr:spPr>
        <a:xfrm>
          <a:off x="7625255"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1670" name="テキスト ボックス 1669">
          <a:extLst>
            <a:ext uri="{FF2B5EF4-FFF2-40B4-BE49-F238E27FC236}">
              <a16:creationId xmlns:a16="http://schemas.microsoft.com/office/drawing/2014/main" id="{8DCB3188-AEE8-4CAB-B4C1-68B1776BACEE}"/>
            </a:ext>
          </a:extLst>
        </xdr:cNvPr>
        <xdr:cNvSpPr txBox="1"/>
      </xdr:nvSpPr>
      <xdr:spPr>
        <a:xfrm>
          <a:off x="5097522" y="19479339"/>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1671" name="直線コネクタ 1670">
          <a:extLst>
            <a:ext uri="{FF2B5EF4-FFF2-40B4-BE49-F238E27FC236}">
              <a16:creationId xmlns:a16="http://schemas.microsoft.com/office/drawing/2014/main" id="{195ABB9C-2187-4863-AE32-3DE4FA846AB7}"/>
            </a:ext>
          </a:extLst>
        </xdr:cNvPr>
        <xdr:cNvCxnSpPr/>
      </xdr:nvCxnSpPr>
      <xdr:spPr>
        <a:xfrm>
          <a:off x="8366234"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1672" name="直線コネクタ 1671">
          <a:extLst>
            <a:ext uri="{FF2B5EF4-FFF2-40B4-BE49-F238E27FC236}">
              <a16:creationId xmlns:a16="http://schemas.microsoft.com/office/drawing/2014/main" id="{8D0ADFE0-4603-440E-818A-E8F306F799FE}"/>
            </a:ext>
          </a:extLst>
        </xdr:cNvPr>
        <xdr:cNvCxnSpPr/>
      </xdr:nvCxnSpPr>
      <xdr:spPr>
        <a:xfrm>
          <a:off x="168166" y="2395833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1673" name="直線コネクタ 1672">
          <a:extLst>
            <a:ext uri="{FF2B5EF4-FFF2-40B4-BE49-F238E27FC236}">
              <a16:creationId xmlns:a16="http://schemas.microsoft.com/office/drawing/2014/main" id="{11310F4C-6936-464A-9C6A-780F02DC7799}"/>
            </a:ext>
          </a:extLst>
        </xdr:cNvPr>
        <xdr:cNvCxnSpPr/>
      </xdr:nvCxnSpPr>
      <xdr:spPr>
        <a:xfrm>
          <a:off x="168166" y="2302816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1674" name="直線コネクタ 1673">
          <a:extLst>
            <a:ext uri="{FF2B5EF4-FFF2-40B4-BE49-F238E27FC236}">
              <a16:creationId xmlns:a16="http://schemas.microsoft.com/office/drawing/2014/main" id="{FC50E59E-6A33-41F3-B6C1-288A6770DDE0}"/>
            </a:ext>
          </a:extLst>
        </xdr:cNvPr>
        <xdr:cNvCxnSpPr/>
      </xdr:nvCxnSpPr>
      <xdr:spPr>
        <a:xfrm>
          <a:off x="168166" y="2333822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30480</xdr:rowOff>
    </xdr:from>
    <xdr:ext cx="3878580" cy="349776"/>
    <xdr:sp macro="" textlink="">
      <xdr:nvSpPr>
        <xdr:cNvPr id="1455" name="テキスト ボックス 1454">
          <a:extLst>
            <a:ext uri="{FF2B5EF4-FFF2-40B4-BE49-F238E27FC236}">
              <a16:creationId xmlns:a16="http://schemas.microsoft.com/office/drawing/2014/main" id="{7EF6B8EC-9608-4B32-AF8B-BDCD075F4AF6}"/>
            </a:ext>
          </a:extLst>
        </xdr:cNvPr>
        <xdr:cNvSpPr txBox="1"/>
      </xdr:nvSpPr>
      <xdr:spPr>
        <a:xfrm>
          <a:off x="2575560" y="30480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255590F8-DF98-490B-BEBD-0874DCD1F80E}"/>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F1FBD9F1-AAF0-44CD-B1F4-64462EABAC8B}"/>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D057602-C49A-4EE9-8A6E-D4770043CBF9}"/>
            </a:ext>
          </a:extLst>
        </xdr:cNvPr>
        <xdr:cNvSpPr/>
      </xdr:nvSpPr>
      <xdr:spPr>
        <a:xfrm>
          <a:off x="167640" y="1402080"/>
          <a:ext cx="9334500" cy="336804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DCA87254-21E9-4D06-A5B2-3F31F09DFE26}"/>
            </a:ext>
          </a:extLst>
        </xdr:cNvPr>
        <xdr:cNvSpPr/>
      </xdr:nvSpPr>
      <xdr:spPr>
        <a:xfrm>
          <a:off x="167640" y="1104900"/>
          <a:ext cx="25755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F8211933-10F4-4253-88B4-59146F67DB8F}"/>
            </a:ext>
          </a:extLst>
        </xdr:cNvPr>
        <xdr:cNvSpPr/>
      </xdr:nvSpPr>
      <xdr:spPr>
        <a:xfrm>
          <a:off x="3246120" y="1104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9FCEFA66-0DC2-4FAD-BC9D-9D7572CB4448}"/>
            </a:ext>
          </a:extLst>
        </xdr:cNvPr>
        <xdr:cNvSpPr/>
      </xdr:nvSpPr>
      <xdr:spPr>
        <a:xfrm>
          <a:off x="3985260" y="655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6970E306-9C79-4342-86A3-EDB062600425}"/>
            </a:ext>
          </a:extLst>
        </xdr:cNvPr>
        <xdr:cNvSpPr/>
      </xdr:nvSpPr>
      <xdr:spPr>
        <a:xfrm>
          <a:off x="4992938" y="4815841"/>
          <a:ext cx="33738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50459D9A-7F1C-470C-B2D7-03FD2585A257}"/>
            </a:ext>
          </a:extLst>
        </xdr:cNvPr>
        <xdr:cNvSpPr/>
      </xdr:nvSpPr>
      <xdr:spPr>
        <a:xfrm>
          <a:off x="4991100" y="5113020"/>
          <a:ext cx="33756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D2E4F044-8061-41DE-8187-EF767164A7C3}"/>
            </a:ext>
          </a:extLst>
        </xdr:cNvPr>
        <xdr:cNvSpPr/>
      </xdr:nvSpPr>
      <xdr:spPr>
        <a:xfrm>
          <a:off x="3275812" y="457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9EC97813-3BD1-4A4E-A871-3887AA3C6277}"/>
            </a:ext>
          </a:extLst>
        </xdr:cNvPr>
        <xdr:cNvSpPr/>
      </xdr:nvSpPr>
      <xdr:spPr>
        <a:xfrm>
          <a:off x="167640" y="4815841"/>
          <a:ext cx="3817620" cy="134874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485163EA-6FEF-45AA-8AAB-55A8B703DB82}"/>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43D0B8DB-6D6A-41C0-8AE9-2B0F96DF8D49}"/>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E83074D1-D719-4EA1-85E3-839FD169A83E}"/>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2EFD8B41-8069-4942-A0B4-353828360EC1}"/>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F63A20CD-BCF5-400C-9F81-C04B498E0816}"/>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B9D394CB-57AB-4EEE-9838-8270D19B3EC3}"/>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B79ACED-E520-4946-A059-4DBAC7AA4DF2}"/>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8F9A73EF-E092-4664-97DC-5739885B984F}"/>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232012AE-74DE-4BDB-9205-0CDB3E6BA3F2}"/>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1E6B3E2F-9AB3-40D1-8A90-547DA7AA1D34}"/>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F5F16EE0-6C2A-43FA-98D3-EBCD59A11FA2}"/>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FD93741E-F327-436E-9588-993FCBFA7F46}"/>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1CCE1597-0E5E-4085-BCCB-63E6FA98D78A}"/>
            </a:ext>
          </a:extLst>
        </xdr:cNvPr>
        <xdr:cNvSpPr txBox="1"/>
      </xdr:nvSpPr>
      <xdr:spPr>
        <a:xfrm>
          <a:off x="51014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C53284F8-9CDC-4243-8EC9-4F382A270013}"/>
            </a:ext>
          </a:extLst>
        </xdr:cNvPr>
        <xdr:cNvSpPr txBox="1"/>
      </xdr:nvSpPr>
      <xdr:spPr>
        <a:xfrm>
          <a:off x="51014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8A5D58FE-8BF1-4673-B0EB-A2AE7A12E476}"/>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C564EFEA-9F55-4ACD-AFD0-199F88B693A9}"/>
            </a:ext>
          </a:extLst>
        </xdr:cNvPr>
        <xdr:cNvCxnSpPr/>
      </xdr:nvCxnSpPr>
      <xdr:spPr>
        <a:xfrm>
          <a:off x="141732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CC60413A-0A81-49E9-9CE3-192E75CA823D}"/>
            </a:ext>
          </a:extLst>
        </xdr:cNvPr>
        <xdr:cNvCxnSpPr/>
      </xdr:nvCxnSpPr>
      <xdr:spPr>
        <a:xfrm>
          <a:off x="39852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DE196EAC-7FBD-4ED9-9091-419089CF7075}"/>
            </a:ext>
          </a:extLst>
        </xdr:cNvPr>
        <xdr:cNvCxnSpPr/>
      </xdr:nvCxnSpPr>
      <xdr:spPr>
        <a:xfrm>
          <a:off x="3985260" y="807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02FFF3CA-80DE-4318-9267-82928249FF35}"/>
            </a:ext>
          </a:extLst>
        </xdr:cNvPr>
        <xdr:cNvCxnSpPr/>
      </xdr:nvCxnSpPr>
      <xdr:spPr>
        <a:xfrm>
          <a:off x="8686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672D2A93-D65D-4B5B-86B7-6CD363E23EBE}"/>
            </a:ext>
          </a:extLst>
        </xdr:cNvPr>
        <xdr:cNvCxnSpPr/>
      </xdr:nvCxnSpPr>
      <xdr:spPr>
        <a:xfrm>
          <a:off x="141732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209BA625-2435-45DA-8652-BA2FF65D8387}"/>
            </a:ext>
          </a:extLst>
        </xdr:cNvPr>
        <xdr:cNvCxnSpPr/>
      </xdr:nvCxnSpPr>
      <xdr:spPr>
        <a:xfrm>
          <a:off x="223266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F229C47-06A6-4AD8-85B3-8D1D44ABFF54}"/>
            </a:ext>
          </a:extLst>
        </xdr:cNvPr>
        <xdr:cNvCxnSpPr/>
      </xdr:nvCxnSpPr>
      <xdr:spPr>
        <a:xfrm>
          <a:off x="2744288"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0AA3B925-F7EE-4214-B8EA-960E1517CBDC}"/>
            </a:ext>
          </a:extLst>
        </xdr:cNvPr>
        <xdr:cNvCxnSpPr/>
      </xdr:nvCxnSpPr>
      <xdr:spPr>
        <a:xfrm>
          <a:off x="324612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E61C0900-971A-4611-84E3-1562282A9946}"/>
            </a:ext>
          </a:extLst>
        </xdr:cNvPr>
        <xdr:cNvCxnSpPr/>
      </xdr:nvCxnSpPr>
      <xdr:spPr>
        <a:xfrm>
          <a:off x="868680" y="1524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B109B6CE-4790-48CF-B75E-E0E5C8506D73}"/>
            </a:ext>
          </a:extLst>
        </xdr:cNvPr>
        <xdr:cNvCxnSpPr/>
      </xdr:nvCxnSpPr>
      <xdr:spPr>
        <a:xfrm>
          <a:off x="166551" y="1645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9A408E60-913A-47B7-8AE1-1CA06CF31B97}"/>
            </a:ext>
          </a:extLst>
        </xdr:cNvPr>
        <xdr:cNvCxnSpPr/>
      </xdr:nvCxnSpPr>
      <xdr:spPr>
        <a:xfrm>
          <a:off x="499110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C99A1041-245C-41BB-8F6A-FC2608FC9C79}"/>
            </a:ext>
          </a:extLst>
        </xdr:cNvPr>
        <xdr:cNvCxnSpPr/>
      </xdr:nvCxnSpPr>
      <xdr:spPr>
        <a:xfrm>
          <a:off x="68122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574879B6-8DC8-4929-B5D2-FC398DF59B41}"/>
            </a:ext>
          </a:extLst>
        </xdr:cNvPr>
        <xdr:cNvCxnSpPr/>
      </xdr:nvCxnSpPr>
      <xdr:spPr>
        <a:xfrm>
          <a:off x="7621904"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12EA1B29-B6E7-4082-8863-83C067D9B2CC}"/>
            </a:ext>
          </a:extLst>
        </xdr:cNvPr>
        <xdr:cNvCxnSpPr/>
      </xdr:nvCxnSpPr>
      <xdr:spPr>
        <a:xfrm>
          <a:off x="8536305"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132E6B68-A7E7-44F1-97C8-6C160A1D9F77}"/>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2" name="直線コネクタ 41">
          <a:extLst>
            <a:ext uri="{FF2B5EF4-FFF2-40B4-BE49-F238E27FC236}">
              <a16:creationId xmlns:a16="http://schemas.microsoft.com/office/drawing/2014/main" id="{D111AA8F-3E36-45F3-8566-976EFC5A935B}"/>
            </a:ext>
          </a:extLst>
        </xdr:cNvPr>
        <xdr:cNvCxnSpPr/>
      </xdr:nvCxnSpPr>
      <xdr:spPr>
        <a:xfrm>
          <a:off x="167640" y="2270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3" name="直線コネクタ 42">
          <a:extLst>
            <a:ext uri="{FF2B5EF4-FFF2-40B4-BE49-F238E27FC236}">
              <a16:creationId xmlns:a16="http://schemas.microsoft.com/office/drawing/2014/main" id="{FFCEDB15-4101-40E4-A879-5494E4F024FB}"/>
            </a:ext>
          </a:extLst>
        </xdr:cNvPr>
        <xdr:cNvCxnSpPr/>
      </xdr:nvCxnSpPr>
      <xdr:spPr>
        <a:xfrm>
          <a:off x="167640" y="2583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4" name="直線コネクタ 43">
          <a:extLst>
            <a:ext uri="{FF2B5EF4-FFF2-40B4-BE49-F238E27FC236}">
              <a16:creationId xmlns:a16="http://schemas.microsoft.com/office/drawing/2014/main" id="{8FBAA159-91C1-44F3-BAE1-ABC8C93FD328}"/>
            </a:ext>
          </a:extLst>
        </xdr:cNvPr>
        <xdr:cNvCxnSpPr/>
      </xdr:nvCxnSpPr>
      <xdr:spPr>
        <a:xfrm>
          <a:off x="167640" y="2895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5" name="直線コネクタ 44">
          <a:extLst>
            <a:ext uri="{FF2B5EF4-FFF2-40B4-BE49-F238E27FC236}">
              <a16:creationId xmlns:a16="http://schemas.microsoft.com/office/drawing/2014/main" id="{4123FC8E-4AFB-4AB3-8C38-B5F39B9749C6}"/>
            </a:ext>
          </a:extLst>
        </xdr:cNvPr>
        <xdr:cNvCxnSpPr/>
      </xdr:nvCxnSpPr>
      <xdr:spPr>
        <a:xfrm>
          <a:off x="167640" y="3208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6" name="直線コネクタ 45">
          <a:extLst>
            <a:ext uri="{FF2B5EF4-FFF2-40B4-BE49-F238E27FC236}">
              <a16:creationId xmlns:a16="http://schemas.microsoft.com/office/drawing/2014/main" id="{25DFD226-5AA6-4505-8D9B-9D78327BD84C}"/>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7" name="直線コネクタ 46">
          <a:extLst>
            <a:ext uri="{FF2B5EF4-FFF2-40B4-BE49-F238E27FC236}">
              <a16:creationId xmlns:a16="http://schemas.microsoft.com/office/drawing/2014/main" id="{7BE54E97-ED4B-451C-AC0C-A5C01B470010}"/>
            </a:ext>
          </a:extLst>
        </xdr:cNvPr>
        <xdr:cNvCxnSpPr/>
      </xdr:nvCxnSpPr>
      <xdr:spPr>
        <a:xfrm>
          <a:off x="167640" y="3832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48" name="直線コネクタ 47">
          <a:extLst>
            <a:ext uri="{FF2B5EF4-FFF2-40B4-BE49-F238E27FC236}">
              <a16:creationId xmlns:a16="http://schemas.microsoft.com/office/drawing/2014/main" id="{EDC84B34-5A22-4693-8C08-5D5BB2D70ADB}"/>
            </a:ext>
          </a:extLst>
        </xdr:cNvPr>
        <xdr:cNvCxnSpPr/>
      </xdr:nvCxnSpPr>
      <xdr:spPr>
        <a:xfrm>
          <a:off x="167640" y="4145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49" name="直線コネクタ 48">
          <a:extLst>
            <a:ext uri="{FF2B5EF4-FFF2-40B4-BE49-F238E27FC236}">
              <a16:creationId xmlns:a16="http://schemas.microsoft.com/office/drawing/2014/main" id="{CBD4558D-9710-4CD9-A80F-DC0A191F0B0E}"/>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0" name="直線コネクタ 49">
          <a:extLst>
            <a:ext uri="{FF2B5EF4-FFF2-40B4-BE49-F238E27FC236}">
              <a16:creationId xmlns:a16="http://schemas.microsoft.com/office/drawing/2014/main" id="{B772DDF3-114B-435C-84DB-BED64B02A784}"/>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1" name="直線コネクタ 50">
          <a:extLst>
            <a:ext uri="{FF2B5EF4-FFF2-40B4-BE49-F238E27FC236}">
              <a16:creationId xmlns:a16="http://schemas.microsoft.com/office/drawing/2014/main" id="{44B3BBDC-0A0C-4F79-8447-99F4E2E36261}"/>
            </a:ext>
          </a:extLst>
        </xdr:cNvPr>
        <xdr:cNvCxnSpPr/>
      </xdr:nvCxnSpPr>
      <xdr:spPr>
        <a:xfrm>
          <a:off x="681228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2" name="直線コネクタ 51">
          <a:extLst>
            <a:ext uri="{FF2B5EF4-FFF2-40B4-BE49-F238E27FC236}">
              <a16:creationId xmlns:a16="http://schemas.microsoft.com/office/drawing/2014/main" id="{CDE46DDD-C9CF-427F-9A21-7D41604B6026}"/>
            </a:ext>
          </a:extLst>
        </xdr:cNvPr>
        <xdr:cNvCxnSpPr/>
      </xdr:nvCxnSpPr>
      <xdr:spPr>
        <a:xfrm>
          <a:off x="762762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3" name="直線コネクタ 52">
          <a:extLst>
            <a:ext uri="{FF2B5EF4-FFF2-40B4-BE49-F238E27FC236}">
              <a16:creationId xmlns:a16="http://schemas.microsoft.com/office/drawing/2014/main" id="{50151E98-205D-49D4-B212-7BA22BA89B6F}"/>
            </a:ext>
          </a:extLst>
        </xdr:cNvPr>
        <xdr:cNvCxnSpPr/>
      </xdr:nvCxnSpPr>
      <xdr:spPr>
        <a:xfrm>
          <a:off x="681228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4" name="直線コネクタ 53">
          <a:extLst>
            <a:ext uri="{FF2B5EF4-FFF2-40B4-BE49-F238E27FC236}">
              <a16:creationId xmlns:a16="http://schemas.microsoft.com/office/drawing/2014/main" id="{4B57096F-EA54-4921-90E5-8EAAF8D111FC}"/>
            </a:ext>
          </a:extLst>
        </xdr:cNvPr>
        <xdr:cNvCxnSpPr/>
      </xdr:nvCxnSpPr>
      <xdr:spPr>
        <a:xfrm>
          <a:off x="762762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55" name="テキスト ボックス 54">
          <a:extLst>
            <a:ext uri="{FF2B5EF4-FFF2-40B4-BE49-F238E27FC236}">
              <a16:creationId xmlns:a16="http://schemas.microsoft.com/office/drawing/2014/main" id="{9A56FE70-63CE-4610-8328-189D55901B6B}"/>
            </a:ext>
          </a:extLst>
        </xdr:cNvPr>
        <xdr:cNvSpPr txBox="1"/>
      </xdr:nvSpPr>
      <xdr:spPr>
        <a:xfrm>
          <a:off x="51014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56" name="直線コネクタ 55">
          <a:extLst>
            <a:ext uri="{FF2B5EF4-FFF2-40B4-BE49-F238E27FC236}">
              <a16:creationId xmlns:a16="http://schemas.microsoft.com/office/drawing/2014/main" id="{3FAA9960-C831-454B-BABD-FEE1E353A783}"/>
            </a:ext>
          </a:extLst>
        </xdr:cNvPr>
        <xdr:cNvCxnSpPr/>
      </xdr:nvCxnSpPr>
      <xdr:spPr>
        <a:xfrm>
          <a:off x="681228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57" name="直線コネクタ 56">
          <a:extLst>
            <a:ext uri="{FF2B5EF4-FFF2-40B4-BE49-F238E27FC236}">
              <a16:creationId xmlns:a16="http://schemas.microsoft.com/office/drawing/2014/main" id="{7DA7F185-8470-4792-A09C-7243426BBA64}"/>
            </a:ext>
          </a:extLst>
        </xdr:cNvPr>
        <xdr:cNvCxnSpPr/>
      </xdr:nvCxnSpPr>
      <xdr:spPr>
        <a:xfrm>
          <a:off x="762762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58" name="直線コネクタ 57">
          <a:extLst>
            <a:ext uri="{FF2B5EF4-FFF2-40B4-BE49-F238E27FC236}">
              <a16:creationId xmlns:a16="http://schemas.microsoft.com/office/drawing/2014/main" id="{024720C5-D044-421C-9B4C-DCC179FDC7E5}"/>
            </a:ext>
          </a:extLst>
        </xdr:cNvPr>
        <xdr:cNvCxnSpPr/>
      </xdr:nvCxnSpPr>
      <xdr:spPr>
        <a:xfrm>
          <a:off x="681228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59" name="直線コネクタ 58">
          <a:extLst>
            <a:ext uri="{FF2B5EF4-FFF2-40B4-BE49-F238E27FC236}">
              <a16:creationId xmlns:a16="http://schemas.microsoft.com/office/drawing/2014/main" id="{F2191EEE-66D7-4864-8901-E340A5CD0EA9}"/>
            </a:ext>
          </a:extLst>
        </xdr:cNvPr>
        <xdr:cNvCxnSpPr/>
      </xdr:nvCxnSpPr>
      <xdr:spPr>
        <a:xfrm>
          <a:off x="762762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60" name="四角形: 角を丸くする 59">
          <a:extLst>
            <a:ext uri="{FF2B5EF4-FFF2-40B4-BE49-F238E27FC236}">
              <a16:creationId xmlns:a16="http://schemas.microsoft.com/office/drawing/2014/main" id="{14127772-6EC5-4367-A2F7-C8DFDB9DB954}"/>
            </a:ext>
          </a:extLst>
        </xdr:cNvPr>
        <xdr:cNvSpPr/>
      </xdr:nvSpPr>
      <xdr:spPr>
        <a:xfrm>
          <a:off x="4991100" y="5411775"/>
          <a:ext cx="3375660" cy="75122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61" name="直線コネクタ 60">
          <a:extLst>
            <a:ext uri="{FF2B5EF4-FFF2-40B4-BE49-F238E27FC236}">
              <a16:creationId xmlns:a16="http://schemas.microsoft.com/office/drawing/2014/main" id="{1A02E89A-8CB6-4623-A602-21B0BC7F2182}"/>
            </a:ext>
          </a:extLst>
        </xdr:cNvPr>
        <xdr:cNvCxnSpPr/>
      </xdr:nvCxnSpPr>
      <xdr:spPr>
        <a:xfrm>
          <a:off x="5729451" y="591312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62" name="直線コネクタ 61">
          <a:extLst>
            <a:ext uri="{FF2B5EF4-FFF2-40B4-BE49-F238E27FC236}">
              <a16:creationId xmlns:a16="http://schemas.microsoft.com/office/drawing/2014/main" id="{7A8A3866-FE0D-4075-BC78-CEE980DC49BE}"/>
            </a:ext>
          </a:extLst>
        </xdr:cNvPr>
        <xdr:cNvCxnSpPr/>
      </xdr:nvCxnSpPr>
      <xdr:spPr>
        <a:xfrm>
          <a:off x="836676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63" name="四角形: 角を丸くする 62">
          <a:extLst>
            <a:ext uri="{FF2B5EF4-FFF2-40B4-BE49-F238E27FC236}">
              <a16:creationId xmlns:a16="http://schemas.microsoft.com/office/drawing/2014/main" id="{1287E4D5-4151-4206-AD22-F5ECEE2E606E}"/>
            </a:ext>
          </a:extLst>
        </xdr:cNvPr>
        <xdr:cNvSpPr/>
      </xdr:nvSpPr>
      <xdr:spPr>
        <a:xfrm>
          <a:off x="5044440" y="67153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64" name="四角形: 角を丸くする 63">
          <a:extLst>
            <a:ext uri="{FF2B5EF4-FFF2-40B4-BE49-F238E27FC236}">
              <a16:creationId xmlns:a16="http://schemas.microsoft.com/office/drawing/2014/main" id="{3DE806C8-BBDD-47A6-9F65-5AE2F824106E}"/>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65" name="四角形: 角を丸くする 64">
          <a:extLst>
            <a:ext uri="{FF2B5EF4-FFF2-40B4-BE49-F238E27FC236}">
              <a16:creationId xmlns:a16="http://schemas.microsoft.com/office/drawing/2014/main" id="{D1513FF0-C7AC-495E-95ED-22005FC9FFE9}"/>
            </a:ext>
          </a:extLst>
        </xdr:cNvPr>
        <xdr:cNvSpPr/>
      </xdr:nvSpPr>
      <xdr:spPr>
        <a:xfrm>
          <a:off x="167640" y="76123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66" name="四角形: 角を丸くする 65">
          <a:extLst>
            <a:ext uri="{FF2B5EF4-FFF2-40B4-BE49-F238E27FC236}">
              <a16:creationId xmlns:a16="http://schemas.microsoft.com/office/drawing/2014/main" id="{88779A57-24A9-4AB1-BA40-FB5B4F4ECD8A}"/>
            </a:ext>
          </a:extLst>
        </xdr:cNvPr>
        <xdr:cNvSpPr/>
      </xdr:nvSpPr>
      <xdr:spPr>
        <a:xfrm>
          <a:off x="3246120" y="73152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67" name="四角形: 角を丸くする 66">
          <a:extLst>
            <a:ext uri="{FF2B5EF4-FFF2-40B4-BE49-F238E27FC236}">
              <a16:creationId xmlns:a16="http://schemas.microsoft.com/office/drawing/2014/main" id="{5A8E1E5A-1A49-46EE-B307-8EC55AB02049}"/>
            </a:ext>
          </a:extLst>
        </xdr:cNvPr>
        <xdr:cNvSpPr/>
      </xdr:nvSpPr>
      <xdr:spPr>
        <a:xfrm>
          <a:off x="3985260" y="68656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68" name="四角形: 角を丸くする 67">
          <a:extLst>
            <a:ext uri="{FF2B5EF4-FFF2-40B4-BE49-F238E27FC236}">
              <a16:creationId xmlns:a16="http://schemas.microsoft.com/office/drawing/2014/main" id="{EEE9A8AB-E847-4788-9BF7-57D015F17EC5}"/>
            </a:ext>
          </a:extLst>
        </xdr:cNvPr>
        <xdr:cNvSpPr/>
      </xdr:nvSpPr>
      <xdr:spPr>
        <a:xfrm>
          <a:off x="4992938" y="122758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69" name="四角形: 角を丸くする 68">
          <a:extLst>
            <a:ext uri="{FF2B5EF4-FFF2-40B4-BE49-F238E27FC236}">
              <a16:creationId xmlns:a16="http://schemas.microsoft.com/office/drawing/2014/main" id="{C00B23B5-292C-4F6E-B289-EC034B91AFF6}"/>
            </a:ext>
          </a:extLst>
        </xdr:cNvPr>
        <xdr:cNvSpPr/>
      </xdr:nvSpPr>
      <xdr:spPr>
        <a:xfrm>
          <a:off x="3275812" y="62560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32</xdr:row>
      <xdr:rowOff>230457</xdr:rowOff>
    </xdr:from>
    <xdr:ext cx="860400" cy="153170"/>
    <xdr:sp macro="" textlink="">
      <xdr:nvSpPr>
        <xdr:cNvPr id="70" name="テキスト ボックス 69">
          <a:extLst>
            <a:ext uri="{FF2B5EF4-FFF2-40B4-BE49-F238E27FC236}">
              <a16:creationId xmlns:a16="http://schemas.microsoft.com/office/drawing/2014/main" id="{BE723DB4-1488-40E4-AACE-98698C68D4F2}"/>
            </a:ext>
          </a:extLst>
        </xdr:cNvPr>
        <xdr:cNvSpPr txBox="1"/>
      </xdr:nvSpPr>
      <xdr:spPr>
        <a:xfrm>
          <a:off x="8532559" y="67150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71" name="直線コネクタ 70">
          <a:extLst>
            <a:ext uri="{FF2B5EF4-FFF2-40B4-BE49-F238E27FC236}">
              <a16:creationId xmlns:a16="http://schemas.microsoft.com/office/drawing/2014/main" id="{13186810-1BEF-4937-AFA7-3A2B001FDE7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72" name="二等辺三角形 71">
          <a:extLst>
            <a:ext uri="{FF2B5EF4-FFF2-40B4-BE49-F238E27FC236}">
              <a16:creationId xmlns:a16="http://schemas.microsoft.com/office/drawing/2014/main" id="{D59F870E-8590-4925-81F6-404EBAC0CC42}"/>
            </a:ext>
          </a:extLst>
        </xdr:cNvPr>
        <xdr:cNvSpPr/>
      </xdr:nvSpPr>
      <xdr:spPr>
        <a:xfrm rot="5400000">
          <a:off x="18986" y="93092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73" name="テキスト ボックス 72">
          <a:extLst>
            <a:ext uri="{FF2B5EF4-FFF2-40B4-BE49-F238E27FC236}">
              <a16:creationId xmlns:a16="http://schemas.microsoft.com/office/drawing/2014/main" id="{18C6D977-EDB8-4EB7-B284-B615B37699BD}"/>
            </a:ext>
          </a:extLst>
        </xdr:cNvPr>
        <xdr:cNvSpPr txBox="1"/>
      </xdr:nvSpPr>
      <xdr:spPr>
        <a:xfrm>
          <a:off x="5101462" y="70729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74" name="テキスト ボックス 73">
          <a:extLst>
            <a:ext uri="{FF2B5EF4-FFF2-40B4-BE49-F238E27FC236}">
              <a16:creationId xmlns:a16="http://schemas.microsoft.com/office/drawing/2014/main" id="{F7763998-BDF9-435A-B1BF-14D527D2817F}"/>
            </a:ext>
          </a:extLst>
        </xdr:cNvPr>
        <xdr:cNvSpPr txBox="1"/>
      </xdr:nvSpPr>
      <xdr:spPr>
        <a:xfrm>
          <a:off x="5101462" y="73802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75" name="テキスト ボックス 74">
          <a:extLst>
            <a:ext uri="{FF2B5EF4-FFF2-40B4-BE49-F238E27FC236}">
              <a16:creationId xmlns:a16="http://schemas.microsoft.com/office/drawing/2014/main" id="{AA9A7847-5E77-460A-AC43-321D8AE91487}"/>
            </a:ext>
          </a:extLst>
        </xdr:cNvPr>
        <xdr:cNvSpPr txBox="1"/>
      </xdr:nvSpPr>
      <xdr:spPr>
        <a:xfrm>
          <a:off x="7846848" y="72672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76" name="直線コネクタ 75">
          <a:extLst>
            <a:ext uri="{FF2B5EF4-FFF2-40B4-BE49-F238E27FC236}">
              <a16:creationId xmlns:a16="http://schemas.microsoft.com/office/drawing/2014/main" id="{B9312C4E-8BCE-46B8-8879-1FE10887C425}"/>
            </a:ext>
          </a:extLst>
        </xdr:cNvPr>
        <xdr:cNvCxnSpPr/>
      </xdr:nvCxnSpPr>
      <xdr:spPr>
        <a:xfrm>
          <a:off x="3985260" y="7315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77" name="直線コネクタ 76">
          <a:extLst>
            <a:ext uri="{FF2B5EF4-FFF2-40B4-BE49-F238E27FC236}">
              <a16:creationId xmlns:a16="http://schemas.microsoft.com/office/drawing/2014/main" id="{09460910-9E9F-4846-8842-6F486DB2799E}"/>
            </a:ext>
          </a:extLst>
        </xdr:cNvPr>
        <xdr:cNvCxnSpPr/>
      </xdr:nvCxnSpPr>
      <xdr:spPr>
        <a:xfrm>
          <a:off x="3985260" y="70180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78" name="直線コネクタ 77">
          <a:extLst>
            <a:ext uri="{FF2B5EF4-FFF2-40B4-BE49-F238E27FC236}">
              <a16:creationId xmlns:a16="http://schemas.microsoft.com/office/drawing/2014/main" id="{AE42097B-DD3C-447E-BFE5-F4BE7B314E43}"/>
            </a:ext>
          </a:extLst>
        </xdr:cNvPr>
        <xdr:cNvCxnSpPr/>
      </xdr:nvCxnSpPr>
      <xdr:spPr>
        <a:xfrm>
          <a:off x="8686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79" name="直線コネクタ 78">
          <a:extLst>
            <a:ext uri="{FF2B5EF4-FFF2-40B4-BE49-F238E27FC236}">
              <a16:creationId xmlns:a16="http://schemas.microsoft.com/office/drawing/2014/main" id="{2DE1C901-0D9F-4ED0-9B9F-CDE80E5CE729}"/>
            </a:ext>
          </a:extLst>
        </xdr:cNvPr>
        <xdr:cNvCxnSpPr/>
      </xdr:nvCxnSpPr>
      <xdr:spPr>
        <a:xfrm>
          <a:off x="141732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80" name="直線コネクタ 79">
          <a:extLst>
            <a:ext uri="{FF2B5EF4-FFF2-40B4-BE49-F238E27FC236}">
              <a16:creationId xmlns:a16="http://schemas.microsoft.com/office/drawing/2014/main" id="{172E8996-141B-4BE5-97FB-05AF3907F567}"/>
            </a:ext>
          </a:extLst>
        </xdr:cNvPr>
        <xdr:cNvCxnSpPr/>
      </xdr:nvCxnSpPr>
      <xdr:spPr>
        <a:xfrm>
          <a:off x="223266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81" name="直線コネクタ 80">
          <a:extLst>
            <a:ext uri="{FF2B5EF4-FFF2-40B4-BE49-F238E27FC236}">
              <a16:creationId xmlns:a16="http://schemas.microsoft.com/office/drawing/2014/main" id="{5356C4AA-5A16-461B-A612-BE015E17FEF5}"/>
            </a:ext>
          </a:extLst>
        </xdr:cNvPr>
        <xdr:cNvCxnSpPr/>
      </xdr:nvCxnSpPr>
      <xdr:spPr>
        <a:xfrm>
          <a:off x="2744288"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82" name="直線コネクタ 81">
          <a:extLst>
            <a:ext uri="{FF2B5EF4-FFF2-40B4-BE49-F238E27FC236}">
              <a16:creationId xmlns:a16="http://schemas.microsoft.com/office/drawing/2014/main" id="{B6C0F5A5-1C9C-48D2-90C7-C6E998139BFB}"/>
            </a:ext>
          </a:extLst>
        </xdr:cNvPr>
        <xdr:cNvCxnSpPr/>
      </xdr:nvCxnSpPr>
      <xdr:spPr>
        <a:xfrm>
          <a:off x="324612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83" name="直線コネクタ 82">
          <a:extLst>
            <a:ext uri="{FF2B5EF4-FFF2-40B4-BE49-F238E27FC236}">
              <a16:creationId xmlns:a16="http://schemas.microsoft.com/office/drawing/2014/main" id="{F4E43C96-857E-4F9E-AF46-45752EFD57C8}"/>
            </a:ext>
          </a:extLst>
        </xdr:cNvPr>
        <xdr:cNvCxnSpPr/>
      </xdr:nvCxnSpPr>
      <xdr:spPr>
        <a:xfrm>
          <a:off x="868680" y="77343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84" name="直線コネクタ 83">
          <a:extLst>
            <a:ext uri="{FF2B5EF4-FFF2-40B4-BE49-F238E27FC236}">
              <a16:creationId xmlns:a16="http://schemas.microsoft.com/office/drawing/2014/main" id="{E47B4359-9019-4DF0-BF57-E6B96153EBB7}"/>
            </a:ext>
          </a:extLst>
        </xdr:cNvPr>
        <xdr:cNvCxnSpPr/>
      </xdr:nvCxnSpPr>
      <xdr:spPr>
        <a:xfrm>
          <a:off x="166551" y="78562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85" name="直線コネクタ 84">
          <a:extLst>
            <a:ext uri="{FF2B5EF4-FFF2-40B4-BE49-F238E27FC236}">
              <a16:creationId xmlns:a16="http://schemas.microsoft.com/office/drawing/2014/main" id="{63B0336B-218C-49E4-822F-3A77695C26E2}"/>
            </a:ext>
          </a:extLst>
        </xdr:cNvPr>
        <xdr:cNvCxnSpPr/>
      </xdr:nvCxnSpPr>
      <xdr:spPr>
        <a:xfrm>
          <a:off x="499110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86" name="直線コネクタ 85">
          <a:extLst>
            <a:ext uri="{FF2B5EF4-FFF2-40B4-BE49-F238E27FC236}">
              <a16:creationId xmlns:a16="http://schemas.microsoft.com/office/drawing/2014/main" id="{08AC25F7-3B0C-4335-BB0C-24BE2FA7D7A1}"/>
            </a:ext>
          </a:extLst>
        </xdr:cNvPr>
        <xdr:cNvCxnSpPr/>
      </xdr:nvCxnSpPr>
      <xdr:spPr>
        <a:xfrm>
          <a:off x="68122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87" name="直線コネクタ 86">
          <a:extLst>
            <a:ext uri="{FF2B5EF4-FFF2-40B4-BE49-F238E27FC236}">
              <a16:creationId xmlns:a16="http://schemas.microsoft.com/office/drawing/2014/main" id="{5EF3F192-105A-407D-B94A-4A75D692F8B8}"/>
            </a:ext>
          </a:extLst>
        </xdr:cNvPr>
        <xdr:cNvCxnSpPr/>
      </xdr:nvCxnSpPr>
      <xdr:spPr>
        <a:xfrm>
          <a:off x="7621904"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88" name="直線コネクタ 87">
          <a:extLst>
            <a:ext uri="{FF2B5EF4-FFF2-40B4-BE49-F238E27FC236}">
              <a16:creationId xmlns:a16="http://schemas.microsoft.com/office/drawing/2014/main" id="{B4F97978-8CAE-4A43-BA45-C4F07592A51E}"/>
            </a:ext>
          </a:extLst>
        </xdr:cNvPr>
        <xdr:cNvCxnSpPr/>
      </xdr:nvCxnSpPr>
      <xdr:spPr>
        <a:xfrm>
          <a:off x="8536305"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89" name="直線コネクタ 88">
          <a:extLst>
            <a:ext uri="{FF2B5EF4-FFF2-40B4-BE49-F238E27FC236}">
              <a16:creationId xmlns:a16="http://schemas.microsoft.com/office/drawing/2014/main" id="{A2AAB300-B401-4E54-8318-0C15083B04D9}"/>
            </a:ext>
          </a:extLst>
        </xdr:cNvPr>
        <xdr:cNvCxnSpPr/>
      </xdr:nvCxnSpPr>
      <xdr:spPr>
        <a:xfrm>
          <a:off x="167640" y="81686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90" name="直線コネクタ 89">
          <a:extLst>
            <a:ext uri="{FF2B5EF4-FFF2-40B4-BE49-F238E27FC236}">
              <a16:creationId xmlns:a16="http://schemas.microsoft.com/office/drawing/2014/main" id="{DCC43095-DFC3-4054-BFDE-B8CB4E455599}"/>
            </a:ext>
          </a:extLst>
        </xdr:cNvPr>
        <xdr:cNvCxnSpPr/>
      </xdr:nvCxnSpPr>
      <xdr:spPr>
        <a:xfrm>
          <a:off x="167640" y="84810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91" name="直線コネクタ 90">
          <a:extLst>
            <a:ext uri="{FF2B5EF4-FFF2-40B4-BE49-F238E27FC236}">
              <a16:creationId xmlns:a16="http://schemas.microsoft.com/office/drawing/2014/main" id="{9F09381B-049F-4F22-8691-FD5322206047}"/>
            </a:ext>
          </a:extLst>
        </xdr:cNvPr>
        <xdr:cNvCxnSpPr/>
      </xdr:nvCxnSpPr>
      <xdr:spPr>
        <a:xfrm>
          <a:off x="167640" y="87934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92" name="直線コネクタ 91">
          <a:extLst>
            <a:ext uri="{FF2B5EF4-FFF2-40B4-BE49-F238E27FC236}">
              <a16:creationId xmlns:a16="http://schemas.microsoft.com/office/drawing/2014/main" id="{C8AEEA5B-1944-4082-AD86-44AD408762A5}"/>
            </a:ext>
          </a:extLst>
        </xdr:cNvPr>
        <xdr:cNvCxnSpPr/>
      </xdr:nvCxnSpPr>
      <xdr:spPr>
        <a:xfrm>
          <a:off x="167640" y="91059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93" name="直線コネクタ 92">
          <a:extLst>
            <a:ext uri="{FF2B5EF4-FFF2-40B4-BE49-F238E27FC236}">
              <a16:creationId xmlns:a16="http://schemas.microsoft.com/office/drawing/2014/main" id="{9E410824-74E9-477C-A329-6D637173AB2E}"/>
            </a:ext>
          </a:extLst>
        </xdr:cNvPr>
        <xdr:cNvCxnSpPr/>
      </xdr:nvCxnSpPr>
      <xdr:spPr>
        <a:xfrm>
          <a:off x="167640" y="94183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94" name="直線コネクタ 93">
          <a:extLst>
            <a:ext uri="{FF2B5EF4-FFF2-40B4-BE49-F238E27FC236}">
              <a16:creationId xmlns:a16="http://schemas.microsoft.com/office/drawing/2014/main" id="{227F80BA-2348-4591-87E4-1593073B2BE8}"/>
            </a:ext>
          </a:extLst>
        </xdr:cNvPr>
        <xdr:cNvCxnSpPr/>
      </xdr:nvCxnSpPr>
      <xdr:spPr>
        <a:xfrm>
          <a:off x="167640" y="9730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95" name="直線コネクタ 94">
          <a:extLst>
            <a:ext uri="{FF2B5EF4-FFF2-40B4-BE49-F238E27FC236}">
              <a16:creationId xmlns:a16="http://schemas.microsoft.com/office/drawing/2014/main" id="{74C78071-A3FD-4212-B3BC-CE9AF23DE6B4}"/>
            </a:ext>
          </a:extLst>
        </xdr:cNvPr>
        <xdr:cNvCxnSpPr/>
      </xdr:nvCxnSpPr>
      <xdr:spPr>
        <a:xfrm>
          <a:off x="167640" y="10043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96" name="直線コネクタ 95">
          <a:extLst>
            <a:ext uri="{FF2B5EF4-FFF2-40B4-BE49-F238E27FC236}">
              <a16:creationId xmlns:a16="http://schemas.microsoft.com/office/drawing/2014/main" id="{72785109-13DC-479D-9F3F-AB81B0DA3993}"/>
            </a:ext>
          </a:extLst>
        </xdr:cNvPr>
        <xdr:cNvCxnSpPr/>
      </xdr:nvCxnSpPr>
      <xdr:spPr>
        <a:xfrm>
          <a:off x="167640" y="10980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97" name="直線コネクタ 96">
          <a:extLst>
            <a:ext uri="{FF2B5EF4-FFF2-40B4-BE49-F238E27FC236}">
              <a16:creationId xmlns:a16="http://schemas.microsoft.com/office/drawing/2014/main" id="{44790B60-C3C0-4018-A22A-D7D237E3B499}"/>
            </a:ext>
          </a:extLst>
        </xdr:cNvPr>
        <xdr:cNvCxnSpPr/>
      </xdr:nvCxnSpPr>
      <xdr:spPr>
        <a:xfrm>
          <a:off x="167640" y="11605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98" name="直線コネクタ 97">
          <a:extLst>
            <a:ext uri="{FF2B5EF4-FFF2-40B4-BE49-F238E27FC236}">
              <a16:creationId xmlns:a16="http://schemas.microsoft.com/office/drawing/2014/main" id="{5DDFC820-6002-4994-86F2-0AC97023324E}"/>
            </a:ext>
          </a:extLst>
        </xdr:cNvPr>
        <xdr:cNvCxnSpPr/>
      </xdr:nvCxnSpPr>
      <xdr:spPr>
        <a:xfrm>
          <a:off x="167640" y="11917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99" name="直線コネクタ 98">
          <a:extLst>
            <a:ext uri="{FF2B5EF4-FFF2-40B4-BE49-F238E27FC236}">
              <a16:creationId xmlns:a16="http://schemas.microsoft.com/office/drawing/2014/main" id="{A34FB627-61AB-4C9D-BFF8-5AB19A3E7868}"/>
            </a:ext>
          </a:extLst>
        </xdr:cNvPr>
        <xdr:cNvCxnSpPr/>
      </xdr:nvCxnSpPr>
      <xdr:spPr>
        <a:xfrm>
          <a:off x="681228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00" name="直線コネクタ 99">
          <a:extLst>
            <a:ext uri="{FF2B5EF4-FFF2-40B4-BE49-F238E27FC236}">
              <a16:creationId xmlns:a16="http://schemas.microsoft.com/office/drawing/2014/main" id="{99796E5F-2B97-41ED-B18D-75B007D68144}"/>
            </a:ext>
          </a:extLst>
        </xdr:cNvPr>
        <xdr:cNvCxnSpPr/>
      </xdr:nvCxnSpPr>
      <xdr:spPr>
        <a:xfrm>
          <a:off x="762762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01" name="テキスト ボックス 100">
          <a:extLst>
            <a:ext uri="{FF2B5EF4-FFF2-40B4-BE49-F238E27FC236}">
              <a16:creationId xmlns:a16="http://schemas.microsoft.com/office/drawing/2014/main" id="{0733BC13-82C1-4F8A-9897-FECABF797BE3}"/>
            </a:ext>
          </a:extLst>
        </xdr:cNvPr>
        <xdr:cNvSpPr txBox="1"/>
      </xdr:nvSpPr>
      <xdr:spPr>
        <a:xfrm>
          <a:off x="5101463" y="67904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02" name="直線コネクタ 101">
          <a:extLst>
            <a:ext uri="{FF2B5EF4-FFF2-40B4-BE49-F238E27FC236}">
              <a16:creationId xmlns:a16="http://schemas.microsoft.com/office/drawing/2014/main" id="{4A05A0B6-F7D5-4FAE-B4C3-363CB55F27F4}"/>
            </a:ext>
          </a:extLst>
        </xdr:cNvPr>
        <xdr:cNvCxnSpPr/>
      </xdr:nvCxnSpPr>
      <xdr:spPr>
        <a:xfrm>
          <a:off x="836676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03" name="二等辺三角形 102">
          <a:extLst>
            <a:ext uri="{FF2B5EF4-FFF2-40B4-BE49-F238E27FC236}">
              <a16:creationId xmlns:a16="http://schemas.microsoft.com/office/drawing/2014/main" id="{3D4CB13A-46D2-48E9-835F-52392B76798F}"/>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4" name="二等辺三角形 103">
          <a:extLst>
            <a:ext uri="{FF2B5EF4-FFF2-40B4-BE49-F238E27FC236}">
              <a16:creationId xmlns:a16="http://schemas.microsoft.com/office/drawing/2014/main" id="{0B22AFAC-8EAA-4409-8989-3A338152821B}"/>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5" name="二等辺三角形 104">
          <a:extLst>
            <a:ext uri="{FF2B5EF4-FFF2-40B4-BE49-F238E27FC236}">
              <a16:creationId xmlns:a16="http://schemas.microsoft.com/office/drawing/2014/main" id="{9D9F5006-7718-4220-B3DE-EA51AB66AB8E}"/>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106" name="直線コネクタ 105">
          <a:extLst>
            <a:ext uri="{FF2B5EF4-FFF2-40B4-BE49-F238E27FC236}">
              <a16:creationId xmlns:a16="http://schemas.microsoft.com/office/drawing/2014/main" id="{948926B4-AE8D-478C-9868-3F94CE7A04EA}"/>
            </a:ext>
          </a:extLst>
        </xdr:cNvPr>
        <xdr:cNvCxnSpPr/>
      </xdr:nvCxnSpPr>
      <xdr:spPr>
        <a:xfrm>
          <a:off x="167640" y="11292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107" name="直線コネクタ 106">
          <a:extLst>
            <a:ext uri="{FF2B5EF4-FFF2-40B4-BE49-F238E27FC236}">
              <a16:creationId xmlns:a16="http://schemas.microsoft.com/office/drawing/2014/main" id="{E3777322-770B-445A-B2EC-55BC2D74B06A}"/>
            </a:ext>
          </a:extLst>
        </xdr:cNvPr>
        <xdr:cNvCxnSpPr/>
      </xdr:nvCxnSpPr>
      <xdr:spPr>
        <a:xfrm>
          <a:off x="167640" y="10355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108" name="直線コネクタ 107">
          <a:extLst>
            <a:ext uri="{FF2B5EF4-FFF2-40B4-BE49-F238E27FC236}">
              <a16:creationId xmlns:a16="http://schemas.microsoft.com/office/drawing/2014/main" id="{9A732526-64EC-42DA-90D5-8B82580122E7}"/>
            </a:ext>
          </a:extLst>
        </xdr:cNvPr>
        <xdr:cNvCxnSpPr/>
      </xdr:nvCxnSpPr>
      <xdr:spPr>
        <a:xfrm>
          <a:off x="167640" y="10668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109" name="直線コネクタ 108">
          <a:extLst>
            <a:ext uri="{FF2B5EF4-FFF2-40B4-BE49-F238E27FC236}">
              <a16:creationId xmlns:a16="http://schemas.microsoft.com/office/drawing/2014/main" id="{C75DE026-801B-46AA-9AF1-51EB0EC998E5}"/>
            </a:ext>
          </a:extLst>
        </xdr:cNvPr>
        <xdr:cNvCxnSpPr/>
      </xdr:nvCxnSpPr>
      <xdr:spPr>
        <a:xfrm>
          <a:off x="681228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110" name="直線コネクタ 109">
          <a:extLst>
            <a:ext uri="{FF2B5EF4-FFF2-40B4-BE49-F238E27FC236}">
              <a16:creationId xmlns:a16="http://schemas.microsoft.com/office/drawing/2014/main" id="{34FE5B5A-7258-42A8-A92F-3DAD9158DD61}"/>
            </a:ext>
          </a:extLst>
        </xdr:cNvPr>
        <xdr:cNvCxnSpPr/>
      </xdr:nvCxnSpPr>
      <xdr:spPr>
        <a:xfrm>
          <a:off x="762762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111" name="直線コネクタ 110">
          <a:extLst>
            <a:ext uri="{FF2B5EF4-FFF2-40B4-BE49-F238E27FC236}">
              <a16:creationId xmlns:a16="http://schemas.microsoft.com/office/drawing/2014/main" id="{DA429B01-9C25-45C2-ACC8-79677D3BE6E7}"/>
            </a:ext>
          </a:extLst>
        </xdr:cNvPr>
        <xdr:cNvCxnSpPr/>
      </xdr:nvCxnSpPr>
      <xdr:spPr>
        <a:xfrm>
          <a:off x="5729451" y="566166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112" name="四角形: 角を丸くする 111">
          <a:extLst>
            <a:ext uri="{FF2B5EF4-FFF2-40B4-BE49-F238E27FC236}">
              <a16:creationId xmlns:a16="http://schemas.microsoft.com/office/drawing/2014/main" id="{FA5E66B6-E6BE-4A35-9DF4-D7D2ABF3F6B5}"/>
            </a:ext>
          </a:extLst>
        </xdr:cNvPr>
        <xdr:cNvSpPr/>
      </xdr:nvSpPr>
      <xdr:spPr>
        <a:xfrm>
          <a:off x="5044440" y="13078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113" name="四角形: 角を丸くする 112">
          <a:extLst>
            <a:ext uri="{FF2B5EF4-FFF2-40B4-BE49-F238E27FC236}">
              <a16:creationId xmlns:a16="http://schemas.microsoft.com/office/drawing/2014/main" id="{CFDAFB83-2D9F-4D20-BA68-CEB4B833D65D}"/>
            </a:ext>
          </a:extLst>
        </xdr:cNvPr>
        <xdr:cNvSpPr/>
      </xdr:nvSpPr>
      <xdr:spPr>
        <a:xfrm>
          <a:off x="8534400" y="13068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14" name="四角形: 角を丸くする 113">
          <a:extLst>
            <a:ext uri="{FF2B5EF4-FFF2-40B4-BE49-F238E27FC236}">
              <a16:creationId xmlns:a16="http://schemas.microsoft.com/office/drawing/2014/main" id="{1B89E0D2-5F15-4154-A748-4B398E6ACC7D}"/>
            </a:ext>
          </a:extLst>
        </xdr:cNvPr>
        <xdr:cNvSpPr/>
      </xdr:nvSpPr>
      <xdr:spPr>
        <a:xfrm>
          <a:off x="167640" y="139750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15" name="四角形: 角を丸くする 114">
          <a:extLst>
            <a:ext uri="{FF2B5EF4-FFF2-40B4-BE49-F238E27FC236}">
              <a16:creationId xmlns:a16="http://schemas.microsoft.com/office/drawing/2014/main" id="{26EC6125-435F-4007-A37F-96D7ADEE87AE}"/>
            </a:ext>
          </a:extLst>
        </xdr:cNvPr>
        <xdr:cNvSpPr/>
      </xdr:nvSpPr>
      <xdr:spPr>
        <a:xfrm>
          <a:off x="3246120" y="13677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16" name="四角形: 角を丸くする 115">
          <a:extLst>
            <a:ext uri="{FF2B5EF4-FFF2-40B4-BE49-F238E27FC236}">
              <a16:creationId xmlns:a16="http://schemas.microsoft.com/office/drawing/2014/main" id="{02FB9A95-10E7-4094-9D01-76078D9980AE}"/>
            </a:ext>
          </a:extLst>
        </xdr:cNvPr>
        <xdr:cNvSpPr/>
      </xdr:nvSpPr>
      <xdr:spPr>
        <a:xfrm>
          <a:off x="3985260" y="13228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17" name="四角形: 角を丸くする 116">
          <a:extLst>
            <a:ext uri="{FF2B5EF4-FFF2-40B4-BE49-F238E27FC236}">
              <a16:creationId xmlns:a16="http://schemas.microsoft.com/office/drawing/2014/main" id="{EE985344-5CB5-4FA6-B270-F727B4B384AC}"/>
            </a:ext>
          </a:extLst>
        </xdr:cNvPr>
        <xdr:cNvSpPr/>
      </xdr:nvSpPr>
      <xdr:spPr>
        <a:xfrm>
          <a:off x="4992938" y="186385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18" name="四角形: 角を丸くする 117">
          <a:extLst>
            <a:ext uri="{FF2B5EF4-FFF2-40B4-BE49-F238E27FC236}">
              <a16:creationId xmlns:a16="http://schemas.microsoft.com/office/drawing/2014/main" id="{39DAC835-6625-4092-B952-AF2A42A6A4DB}"/>
            </a:ext>
          </a:extLst>
        </xdr:cNvPr>
        <xdr:cNvSpPr/>
      </xdr:nvSpPr>
      <xdr:spPr>
        <a:xfrm>
          <a:off x="3287242" y="126187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60</xdr:row>
      <xdr:rowOff>230457</xdr:rowOff>
    </xdr:from>
    <xdr:ext cx="860400" cy="153170"/>
    <xdr:sp macro="" textlink="">
      <xdr:nvSpPr>
        <xdr:cNvPr id="119" name="テキスト ボックス 118">
          <a:extLst>
            <a:ext uri="{FF2B5EF4-FFF2-40B4-BE49-F238E27FC236}">
              <a16:creationId xmlns:a16="http://schemas.microsoft.com/office/drawing/2014/main" id="{57AC3818-BCD3-4776-BB7E-BE7021A3AEA6}"/>
            </a:ext>
          </a:extLst>
        </xdr:cNvPr>
        <xdr:cNvSpPr txBox="1"/>
      </xdr:nvSpPr>
      <xdr:spPr>
        <a:xfrm>
          <a:off x="8532559" y="130777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20" name="直線コネクタ 119">
          <a:extLst>
            <a:ext uri="{FF2B5EF4-FFF2-40B4-BE49-F238E27FC236}">
              <a16:creationId xmlns:a16="http://schemas.microsoft.com/office/drawing/2014/main" id="{5BEBEC60-EADE-4461-8FFB-387C96BE7F52}"/>
            </a:ext>
          </a:extLst>
        </xdr:cNvPr>
        <xdr:cNvCxnSpPr/>
      </xdr:nvCxnSpPr>
      <xdr:spPr>
        <a:xfrm>
          <a:off x="8534400" y="132326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21" name="二等辺三角形 120">
          <a:extLst>
            <a:ext uri="{FF2B5EF4-FFF2-40B4-BE49-F238E27FC236}">
              <a16:creationId xmlns:a16="http://schemas.microsoft.com/office/drawing/2014/main" id="{822C9BAC-614F-47FA-B85E-A28CD1305A4D}"/>
            </a:ext>
          </a:extLst>
        </xdr:cNvPr>
        <xdr:cNvSpPr/>
      </xdr:nvSpPr>
      <xdr:spPr>
        <a:xfrm rot="5400000">
          <a:off x="18986" y="15671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22" name="テキスト ボックス 121">
          <a:extLst>
            <a:ext uri="{FF2B5EF4-FFF2-40B4-BE49-F238E27FC236}">
              <a16:creationId xmlns:a16="http://schemas.microsoft.com/office/drawing/2014/main" id="{A2BA7FFA-EA6B-4342-8ADC-4A5C38F79341}"/>
            </a:ext>
          </a:extLst>
        </xdr:cNvPr>
        <xdr:cNvSpPr txBox="1"/>
      </xdr:nvSpPr>
      <xdr:spPr>
        <a:xfrm>
          <a:off x="5101462" y="13435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23" name="テキスト ボックス 122">
          <a:extLst>
            <a:ext uri="{FF2B5EF4-FFF2-40B4-BE49-F238E27FC236}">
              <a16:creationId xmlns:a16="http://schemas.microsoft.com/office/drawing/2014/main" id="{39A81CC1-AF73-40E5-8811-B4E2ECD5304B}"/>
            </a:ext>
          </a:extLst>
        </xdr:cNvPr>
        <xdr:cNvSpPr txBox="1"/>
      </xdr:nvSpPr>
      <xdr:spPr>
        <a:xfrm>
          <a:off x="5101462" y="13742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24" name="テキスト ボックス 123">
          <a:extLst>
            <a:ext uri="{FF2B5EF4-FFF2-40B4-BE49-F238E27FC236}">
              <a16:creationId xmlns:a16="http://schemas.microsoft.com/office/drawing/2014/main" id="{50235AB6-BC10-4AA5-BB67-EA76C39907F6}"/>
            </a:ext>
          </a:extLst>
        </xdr:cNvPr>
        <xdr:cNvSpPr txBox="1"/>
      </xdr:nvSpPr>
      <xdr:spPr>
        <a:xfrm>
          <a:off x="7846848" y="13629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25" name="直線コネクタ 124">
          <a:extLst>
            <a:ext uri="{FF2B5EF4-FFF2-40B4-BE49-F238E27FC236}">
              <a16:creationId xmlns:a16="http://schemas.microsoft.com/office/drawing/2014/main" id="{FE8D9E21-60AF-46AD-ADA4-536F369046BD}"/>
            </a:ext>
          </a:extLst>
        </xdr:cNvPr>
        <xdr:cNvCxnSpPr/>
      </xdr:nvCxnSpPr>
      <xdr:spPr>
        <a:xfrm>
          <a:off x="3985260" y="13677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26" name="直線コネクタ 125">
          <a:extLst>
            <a:ext uri="{FF2B5EF4-FFF2-40B4-BE49-F238E27FC236}">
              <a16:creationId xmlns:a16="http://schemas.microsoft.com/office/drawing/2014/main" id="{BC282463-FF52-41F2-8051-44F24FB71F9A}"/>
            </a:ext>
          </a:extLst>
        </xdr:cNvPr>
        <xdr:cNvCxnSpPr/>
      </xdr:nvCxnSpPr>
      <xdr:spPr>
        <a:xfrm>
          <a:off x="3985260" y="13380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27" name="直線コネクタ 126">
          <a:extLst>
            <a:ext uri="{FF2B5EF4-FFF2-40B4-BE49-F238E27FC236}">
              <a16:creationId xmlns:a16="http://schemas.microsoft.com/office/drawing/2014/main" id="{4F915BB5-BB25-496F-9996-9B8C0095FB0D}"/>
            </a:ext>
          </a:extLst>
        </xdr:cNvPr>
        <xdr:cNvCxnSpPr/>
      </xdr:nvCxnSpPr>
      <xdr:spPr>
        <a:xfrm>
          <a:off x="8686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28" name="直線コネクタ 127">
          <a:extLst>
            <a:ext uri="{FF2B5EF4-FFF2-40B4-BE49-F238E27FC236}">
              <a16:creationId xmlns:a16="http://schemas.microsoft.com/office/drawing/2014/main" id="{F177DA64-353F-47EC-A81D-E973FF80301E}"/>
            </a:ext>
          </a:extLst>
        </xdr:cNvPr>
        <xdr:cNvCxnSpPr/>
      </xdr:nvCxnSpPr>
      <xdr:spPr>
        <a:xfrm>
          <a:off x="141732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29" name="直線コネクタ 128">
          <a:extLst>
            <a:ext uri="{FF2B5EF4-FFF2-40B4-BE49-F238E27FC236}">
              <a16:creationId xmlns:a16="http://schemas.microsoft.com/office/drawing/2014/main" id="{E3E934B5-33F0-4912-BFF5-47784182D324}"/>
            </a:ext>
          </a:extLst>
        </xdr:cNvPr>
        <xdr:cNvCxnSpPr/>
      </xdr:nvCxnSpPr>
      <xdr:spPr>
        <a:xfrm>
          <a:off x="223266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30" name="直線コネクタ 129">
          <a:extLst>
            <a:ext uri="{FF2B5EF4-FFF2-40B4-BE49-F238E27FC236}">
              <a16:creationId xmlns:a16="http://schemas.microsoft.com/office/drawing/2014/main" id="{FD143B3C-6E92-4ABA-A5B0-FACD6817A55E}"/>
            </a:ext>
          </a:extLst>
        </xdr:cNvPr>
        <xdr:cNvCxnSpPr/>
      </xdr:nvCxnSpPr>
      <xdr:spPr>
        <a:xfrm>
          <a:off x="2744288"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31" name="直線コネクタ 130">
          <a:extLst>
            <a:ext uri="{FF2B5EF4-FFF2-40B4-BE49-F238E27FC236}">
              <a16:creationId xmlns:a16="http://schemas.microsoft.com/office/drawing/2014/main" id="{926E95F8-5717-4475-930D-AF3918D0FCA5}"/>
            </a:ext>
          </a:extLst>
        </xdr:cNvPr>
        <xdr:cNvCxnSpPr/>
      </xdr:nvCxnSpPr>
      <xdr:spPr>
        <a:xfrm>
          <a:off x="324612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32" name="直線コネクタ 131">
          <a:extLst>
            <a:ext uri="{FF2B5EF4-FFF2-40B4-BE49-F238E27FC236}">
              <a16:creationId xmlns:a16="http://schemas.microsoft.com/office/drawing/2014/main" id="{A27C7658-2923-4356-9D56-9A8C53791ECA}"/>
            </a:ext>
          </a:extLst>
        </xdr:cNvPr>
        <xdr:cNvCxnSpPr/>
      </xdr:nvCxnSpPr>
      <xdr:spPr>
        <a:xfrm>
          <a:off x="868680" y="14097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33" name="直線コネクタ 132">
          <a:extLst>
            <a:ext uri="{FF2B5EF4-FFF2-40B4-BE49-F238E27FC236}">
              <a16:creationId xmlns:a16="http://schemas.microsoft.com/office/drawing/2014/main" id="{59E8CC76-C530-4EB8-8D12-4B94A59A2D7D}"/>
            </a:ext>
          </a:extLst>
        </xdr:cNvPr>
        <xdr:cNvCxnSpPr/>
      </xdr:nvCxnSpPr>
      <xdr:spPr>
        <a:xfrm>
          <a:off x="166551" y="14218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34" name="直線コネクタ 133">
          <a:extLst>
            <a:ext uri="{FF2B5EF4-FFF2-40B4-BE49-F238E27FC236}">
              <a16:creationId xmlns:a16="http://schemas.microsoft.com/office/drawing/2014/main" id="{723FD460-D59F-42C9-A56B-8943C8B6A0BA}"/>
            </a:ext>
          </a:extLst>
        </xdr:cNvPr>
        <xdr:cNvCxnSpPr/>
      </xdr:nvCxnSpPr>
      <xdr:spPr>
        <a:xfrm>
          <a:off x="499110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5" name="直線コネクタ 134">
          <a:extLst>
            <a:ext uri="{FF2B5EF4-FFF2-40B4-BE49-F238E27FC236}">
              <a16:creationId xmlns:a16="http://schemas.microsoft.com/office/drawing/2014/main" id="{E84A9D8D-9E4B-449E-A48F-DB1D36896B2A}"/>
            </a:ext>
          </a:extLst>
        </xdr:cNvPr>
        <xdr:cNvCxnSpPr/>
      </xdr:nvCxnSpPr>
      <xdr:spPr>
        <a:xfrm>
          <a:off x="68122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6" name="直線コネクタ 135">
          <a:extLst>
            <a:ext uri="{FF2B5EF4-FFF2-40B4-BE49-F238E27FC236}">
              <a16:creationId xmlns:a16="http://schemas.microsoft.com/office/drawing/2014/main" id="{D1C3484C-3B86-413F-8057-BF5431B7A97D}"/>
            </a:ext>
          </a:extLst>
        </xdr:cNvPr>
        <xdr:cNvCxnSpPr/>
      </xdr:nvCxnSpPr>
      <xdr:spPr>
        <a:xfrm>
          <a:off x="7621904"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 name="直線コネクタ 136">
          <a:extLst>
            <a:ext uri="{FF2B5EF4-FFF2-40B4-BE49-F238E27FC236}">
              <a16:creationId xmlns:a16="http://schemas.microsoft.com/office/drawing/2014/main" id="{3D6E2146-8A95-4757-9A95-31740A163CC5}"/>
            </a:ext>
          </a:extLst>
        </xdr:cNvPr>
        <xdr:cNvCxnSpPr/>
      </xdr:nvCxnSpPr>
      <xdr:spPr>
        <a:xfrm>
          <a:off x="8536305"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8" name="直線コネクタ 137">
          <a:extLst>
            <a:ext uri="{FF2B5EF4-FFF2-40B4-BE49-F238E27FC236}">
              <a16:creationId xmlns:a16="http://schemas.microsoft.com/office/drawing/2014/main" id="{25431E91-5DAC-4CA8-8377-44016133863F}"/>
            </a:ext>
          </a:extLst>
        </xdr:cNvPr>
        <xdr:cNvCxnSpPr/>
      </xdr:nvCxnSpPr>
      <xdr:spPr>
        <a:xfrm>
          <a:off x="167640" y="14531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9" name="直線コネクタ 138">
          <a:extLst>
            <a:ext uri="{FF2B5EF4-FFF2-40B4-BE49-F238E27FC236}">
              <a16:creationId xmlns:a16="http://schemas.microsoft.com/office/drawing/2014/main" id="{5D0A1BBD-FB26-4955-883E-72FF94AA64DA}"/>
            </a:ext>
          </a:extLst>
        </xdr:cNvPr>
        <xdr:cNvCxnSpPr/>
      </xdr:nvCxnSpPr>
      <xdr:spPr>
        <a:xfrm>
          <a:off x="167640" y="14843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40" name="直線コネクタ 139">
          <a:extLst>
            <a:ext uri="{FF2B5EF4-FFF2-40B4-BE49-F238E27FC236}">
              <a16:creationId xmlns:a16="http://schemas.microsoft.com/office/drawing/2014/main" id="{92BF29FB-54FD-46BF-82DA-A1136CE3F577}"/>
            </a:ext>
          </a:extLst>
        </xdr:cNvPr>
        <xdr:cNvCxnSpPr/>
      </xdr:nvCxnSpPr>
      <xdr:spPr>
        <a:xfrm>
          <a:off x="167640" y="15156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41" name="直線コネクタ 140">
          <a:extLst>
            <a:ext uri="{FF2B5EF4-FFF2-40B4-BE49-F238E27FC236}">
              <a16:creationId xmlns:a16="http://schemas.microsoft.com/office/drawing/2014/main" id="{CAD59489-C1DA-4C00-B611-13C37DFB14B6}"/>
            </a:ext>
          </a:extLst>
        </xdr:cNvPr>
        <xdr:cNvCxnSpPr/>
      </xdr:nvCxnSpPr>
      <xdr:spPr>
        <a:xfrm>
          <a:off x="167640" y="15468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42" name="直線コネクタ 141">
          <a:extLst>
            <a:ext uri="{FF2B5EF4-FFF2-40B4-BE49-F238E27FC236}">
              <a16:creationId xmlns:a16="http://schemas.microsoft.com/office/drawing/2014/main" id="{519F5A8C-0D74-4693-9222-B05A86906135}"/>
            </a:ext>
          </a:extLst>
        </xdr:cNvPr>
        <xdr:cNvCxnSpPr/>
      </xdr:nvCxnSpPr>
      <xdr:spPr>
        <a:xfrm>
          <a:off x="167640" y="15781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43" name="直線コネクタ 142">
          <a:extLst>
            <a:ext uri="{FF2B5EF4-FFF2-40B4-BE49-F238E27FC236}">
              <a16:creationId xmlns:a16="http://schemas.microsoft.com/office/drawing/2014/main" id="{0198C224-D951-4BB8-AB03-DB389DBBC792}"/>
            </a:ext>
          </a:extLst>
        </xdr:cNvPr>
        <xdr:cNvCxnSpPr/>
      </xdr:nvCxnSpPr>
      <xdr:spPr>
        <a:xfrm>
          <a:off x="167640" y="16093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44" name="直線コネクタ 143">
          <a:extLst>
            <a:ext uri="{FF2B5EF4-FFF2-40B4-BE49-F238E27FC236}">
              <a16:creationId xmlns:a16="http://schemas.microsoft.com/office/drawing/2014/main" id="{87CA859F-FF43-4769-99FB-F1D2EFDA4179}"/>
            </a:ext>
          </a:extLst>
        </xdr:cNvPr>
        <xdr:cNvCxnSpPr/>
      </xdr:nvCxnSpPr>
      <xdr:spPr>
        <a:xfrm>
          <a:off x="167640" y="16405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45" name="直線コネクタ 144">
          <a:extLst>
            <a:ext uri="{FF2B5EF4-FFF2-40B4-BE49-F238E27FC236}">
              <a16:creationId xmlns:a16="http://schemas.microsoft.com/office/drawing/2014/main" id="{F4FF8782-0D52-46FB-8807-E4C7278E4B19}"/>
            </a:ext>
          </a:extLst>
        </xdr:cNvPr>
        <xdr:cNvCxnSpPr/>
      </xdr:nvCxnSpPr>
      <xdr:spPr>
        <a:xfrm>
          <a:off x="167640" y="173431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46" name="直線コネクタ 145">
          <a:extLst>
            <a:ext uri="{FF2B5EF4-FFF2-40B4-BE49-F238E27FC236}">
              <a16:creationId xmlns:a16="http://schemas.microsoft.com/office/drawing/2014/main" id="{5C086D5B-CCB8-4E98-9332-9CD083CE68CE}"/>
            </a:ext>
          </a:extLst>
        </xdr:cNvPr>
        <xdr:cNvCxnSpPr/>
      </xdr:nvCxnSpPr>
      <xdr:spPr>
        <a:xfrm>
          <a:off x="167640" y="17967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47" name="直線コネクタ 146">
          <a:extLst>
            <a:ext uri="{FF2B5EF4-FFF2-40B4-BE49-F238E27FC236}">
              <a16:creationId xmlns:a16="http://schemas.microsoft.com/office/drawing/2014/main" id="{B96530A4-BBFD-429B-8AFE-A0C580C18A73}"/>
            </a:ext>
          </a:extLst>
        </xdr:cNvPr>
        <xdr:cNvCxnSpPr/>
      </xdr:nvCxnSpPr>
      <xdr:spPr>
        <a:xfrm>
          <a:off x="167640" y="182803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48" name="直線コネクタ 147">
          <a:extLst>
            <a:ext uri="{FF2B5EF4-FFF2-40B4-BE49-F238E27FC236}">
              <a16:creationId xmlns:a16="http://schemas.microsoft.com/office/drawing/2014/main" id="{118C5731-CE4E-4698-8087-2A9A868DC30C}"/>
            </a:ext>
          </a:extLst>
        </xdr:cNvPr>
        <xdr:cNvCxnSpPr/>
      </xdr:nvCxnSpPr>
      <xdr:spPr>
        <a:xfrm>
          <a:off x="681228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49" name="直線コネクタ 148">
          <a:extLst>
            <a:ext uri="{FF2B5EF4-FFF2-40B4-BE49-F238E27FC236}">
              <a16:creationId xmlns:a16="http://schemas.microsoft.com/office/drawing/2014/main" id="{2ED37FB6-18A7-48B2-9464-F6905CC34FDC}"/>
            </a:ext>
          </a:extLst>
        </xdr:cNvPr>
        <xdr:cNvCxnSpPr/>
      </xdr:nvCxnSpPr>
      <xdr:spPr>
        <a:xfrm>
          <a:off x="762762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50" name="テキスト ボックス 149">
          <a:extLst>
            <a:ext uri="{FF2B5EF4-FFF2-40B4-BE49-F238E27FC236}">
              <a16:creationId xmlns:a16="http://schemas.microsoft.com/office/drawing/2014/main" id="{DECA5B04-1EAD-4B47-BC4D-3A461174F5E2}"/>
            </a:ext>
          </a:extLst>
        </xdr:cNvPr>
        <xdr:cNvSpPr txBox="1"/>
      </xdr:nvSpPr>
      <xdr:spPr>
        <a:xfrm>
          <a:off x="5101463" y="13153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51" name="直線コネクタ 150">
          <a:extLst>
            <a:ext uri="{FF2B5EF4-FFF2-40B4-BE49-F238E27FC236}">
              <a16:creationId xmlns:a16="http://schemas.microsoft.com/office/drawing/2014/main" id="{A704320C-2487-4BDF-A497-1291CAA6075D}"/>
            </a:ext>
          </a:extLst>
        </xdr:cNvPr>
        <xdr:cNvCxnSpPr/>
      </xdr:nvCxnSpPr>
      <xdr:spPr>
        <a:xfrm>
          <a:off x="836676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52" name="直線コネクタ 151">
          <a:extLst>
            <a:ext uri="{FF2B5EF4-FFF2-40B4-BE49-F238E27FC236}">
              <a16:creationId xmlns:a16="http://schemas.microsoft.com/office/drawing/2014/main" id="{15262FC8-CE3A-4DD3-8C1A-208BD421C926}"/>
            </a:ext>
          </a:extLst>
        </xdr:cNvPr>
        <xdr:cNvCxnSpPr/>
      </xdr:nvCxnSpPr>
      <xdr:spPr>
        <a:xfrm>
          <a:off x="167640" y="17655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53" name="直線コネクタ 152">
          <a:extLst>
            <a:ext uri="{FF2B5EF4-FFF2-40B4-BE49-F238E27FC236}">
              <a16:creationId xmlns:a16="http://schemas.microsoft.com/office/drawing/2014/main" id="{2E0E87C3-705F-482D-B56D-696928B9EA39}"/>
            </a:ext>
          </a:extLst>
        </xdr:cNvPr>
        <xdr:cNvCxnSpPr/>
      </xdr:nvCxnSpPr>
      <xdr:spPr>
        <a:xfrm>
          <a:off x="167640" y="16718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54" name="直線コネクタ 153">
          <a:extLst>
            <a:ext uri="{FF2B5EF4-FFF2-40B4-BE49-F238E27FC236}">
              <a16:creationId xmlns:a16="http://schemas.microsoft.com/office/drawing/2014/main" id="{5C648829-6C51-4C31-B764-3784FBD70A39}"/>
            </a:ext>
          </a:extLst>
        </xdr:cNvPr>
        <xdr:cNvCxnSpPr/>
      </xdr:nvCxnSpPr>
      <xdr:spPr>
        <a:xfrm>
          <a:off x="167640" y="17030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55" name="四角形: 角を丸くする 154">
          <a:extLst>
            <a:ext uri="{FF2B5EF4-FFF2-40B4-BE49-F238E27FC236}">
              <a16:creationId xmlns:a16="http://schemas.microsoft.com/office/drawing/2014/main" id="{840108F5-6B71-4FF9-BBB3-D9858E7F463B}"/>
            </a:ext>
          </a:extLst>
        </xdr:cNvPr>
        <xdr:cNvSpPr/>
      </xdr:nvSpPr>
      <xdr:spPr>
        <a:xfrm>
          <a:off x="5044440" y="194407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56" name="四角形: 角を丸くする 155">
          <a:extLst>
            <a:ext uri="{FF2B5EF4-FFF2-40B4-BE49-F238E27FC236}">
              <a16:creationId xmlns:a16="http://schemas.microsoft.com/office/drawing/2014/main" id="{5F804415-E8D1-4C6F-B41B-902EAA540FC4}"/>
            </a:ext>
          </a:extLst>
        </xdr:cNvPr>
        <xdr:cNvSpPr/>
      </xdr:nvSpPr>
      <xdr:spPr>
        <a:xfrm>
          <a:off x="8534400" y="194310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57" name="四角形: 角を丸くする 156">
          <a:extLst>
            <a:ext uri="{FF2B5EF4-FFF2-40B4-BE49-F238E27FC236}">
              <a16:creationId xmlns:a16="http://schemas.microsoft.com/office/drawing/2014/main" id="{D1388199-D4CA-4185-A09E-49CEF5189462}"/>
            </a:ext>
          </a:extLst>
        </xdr:cNvPr>
        <xdr:cNvSpPr/>
      </xdr:nvSpPr>
      <xdr:spPr>
        <a:xfrm>
          <a:off x="167640" y="203377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58" name="四角形: 角を丸くする 157">
          <a:extLst>
            <a:ext uri="{FF2B5EF4-FFF2-40B4-BE49-F238E27FC236}">
              <a16:creationId xmlns:a16="http://schemas.microsoft.com/office/drawing/2014/main" id="{5A5C315F-3363-4E58-AAEB-14A4C841B434}"/>
            </a:ext>
          </a:extLst>
        </xdr:cNvPr>
        <xdr:cNvSpPr/>
      </xdr:nvSpPr>
      <xdr:spPr>
        <a:xfrm>
          <a:off x="3246120" y="200406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59" name="四角形: 角を丸くする 158">
          <a:extLst>
            <a:ext uri="{FF2B5EF4-FFF2-40B4-BE49-F238E27FC236}">
              <a16:creationId xmlns:a16="http://schemas.microsoft.com/office/drawing/2014/main" id="{ADE5DB9D-F0F9-4869-B26C-ABD091BE9048}"/>
            </a:ext>
          </a:extLst>
        </xdr:cNvPr>
        <xdr:cNvSpPr/>
      </xdr:nvSpPr>
      <xdr:spPr>
        <a:xfrm>
          <a:off x="3985260" y="195910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60" name="四角形: 角を丸くする 159">
          <a:extLst>
            <a:ext uri="{FF2B5EF4-FFF2-40B4-BE49-F238E27FC236}">
              <a16:creationId xmlns:a16="http://schemas.microsoft.com/office/drawing/2014/main" id="{81B6D8BD-A181-4B57-BA7C-6C76D59C63A6}"/>
            </a:ext>
          </a:extLst>
        </xdr:cNvPr>
        <xdr:cNvSpPr/>
      </xdr:nvSpPr>
      <xdr:spPr>
        <a:xfrm>
          <a:off x="4992938" y="250012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61" name="四角形: 角を丸くする 160">
          <a:extLst>
            <a:ext uri="{FF2B5EF4-FFF2-40B4-BE49-F238E27FC236}">
              <a16:creationId xmlns:a16="http://schemas.microsoft.com/office/drawing/2014/main" id="{E7C438B9-0C1B-45EB-8F7E-60D619B3BA8C}"/>
            </a:ext>
          </a:extLst>
        </xdr:cNvPr>
        <xdr:cNvSpPr/>
      </xdr:nvSpPr>
      <xdr:spPr>
        <a:xfrm>
          <a:off x="3287242" y="189814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88</xdr:row>
      <xdr:rowOff>230457</xdr:rowOff>
    </xdr:from>
    <xdr:ext cx="860400" cy="153170"/>
    <xdr:sp macro="" textlink="">
      <xdr:nvSpPr>
        <xdr:cNvPr id="162" name="テキスト ボックス 161">
          <a:extLst>
            <a:ext uri="{FF2B5EF4-FFF2-40B4-BE49-F238E27FC236}">
              <a16:creationId xmlns:a16="http://schemas.microsoft.com/office/drawing/2014/main" id="{CED3B369-159A-46B5-A7A4-257549388A0E}"/>
            </a:ext>
          </a:extLst>
        </xdr:cNvPr>
        <xdr:cNvSpPr txBox="1"/>
      </xdr:nvSpPr>
      <xdr:spPr>
        <a:xfrm>
          <a:off x="8532559" y="194404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163" name="直線コネクタ 162">
          <a:extLst>
            <a:ext uri="{FF2B5EF4-FFF2-40B4-BE49-F238E27FC236}">
              <a16:creationId xmlns:a16="http://schemas.microsoft.com/office/drawing/2014/main" id="{0DF53020-99AD-4AE0-8FD5-9829668B0E8A}"/>
            </a:ext>
          </a:extLst>
        </xdr:cNvPr>
        <xdr:cNvCxnSpPr/>
      </xdr:nvCxnSpPr>
      <xdr:spPr>
        <a:xfrm>
          <a:off x="8534400" y="195953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164" name="二等辺三角形 163">
          <a:extLst>
            <a:ext uri="{FF2B5EF4-FFF2-40B4-BE49-F238E27FC236}">
              <a16:creationId xmlns:a16="http://schemas.microsoft.com/office/drawing/2014/main" id="{1074C2D4-82C3-4081-8C93-C2DB53237A70}"/>
            </a:ext>
          </a:extLst>
        </xdr:cNvPr>
        <xdr:cNvSpPr/>
      </xdr:nvSpPr>
      <xdr:spPr>
        <a:xfrm rot="5400000">
          <a:off x="18986" y="220346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165" name="テキスト ボックス 164">
          <a:extLst>
            <a:ext uri="{FF2B5EF4-FFF2-40B4-BE49-F238E27FC236}">
              <a16:creationId xmlns:a16="http://schemas.microsoft.com/office/drawing/2014/main" id="{D1F17D69-DFFE-44E6-B999-D72E4F4FCE2C}"/>
            </a:ext>
          </a:extLst>
        </xdr:cNvPr>
        <xdr:cNvSpPr txBox="1"/>
      </xdr:nvSpPr>
      <xdr:spPr>
        <a:xfrm>
          <a:off x="5101462" y="197983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166" name="テキスト ボックス 165">
          <a:extLst>
            <a:ext uri="{FF2B5EF4-FFF2-40B4-BE49-F238E27FC236}">
              <a16:creationId xmlns:a16="http://schemas.microsoft.com/office/drawing/2014/main" id="{B69021EE-8642-4DE5-98C3-B334A32C06F3}"/>
            </a:ext>
          </a:extLst>
        </xdr:cNvPr>
        <xdr:cNvSpPr txBox="1"/>
      </xdr:nvSpPr>
      <xdr:spPr>
        <a:xfrm>
          <a:off x="5101462" y="201056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167" name="テキスト ボックス 166">
          <a:extLst>
            <a:ext uri="{FF2B5EF4-FFF2-40B4-BE49-F238E27FC236}">
              <a16:creationId xmlns:a16="http://schemas.microsoft.com/office/drawing/2014/main" id="{D963D91B-6B24-4931-8E46-F5C2C00EC05F}"/>
            </a:ext>
          </a:extLst>
        </xdr:cNvPr>
        <xdr:cNvSpPr txBox="1"/>
      </xdr:nvSpPr>
      <xdr:spPr>
        <a:xfrm>
          <a:off x="7846848" y="199926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168" name="直線コネクタ 167">
          <a:extLst>
            <a:ext uri="{FF2B5EF4-FFF2-40B4-BE49-F238E27FC236}">
              <a16:creationId xmlns:a16="http://schemas.microsoft.com/office/drawing/2014/main" id="{5D85412B-2582-4E72-AD0D-15148ACCCDDA}"/>
            </a:ext>
          </a:extLst>
        </xdr:cNvPr>
        <xdr:cNvCxnSpPr/>
      </xdr:nvCxnSpPr>
      <xdr:spPr>
        <a:xfrm>
          <a:off x="3985260" y="200406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169" name="直線コネクタ 168">
          <a:extLst>
            <a:ext uri="{FF2B5EF4-FFF2-40B4-BE49-F238E27FC236}">
              <a16:creationId xmlns:a16="http://schemas.microsoft.com/office/drawing/2014/main" id="{B1ABB2E7-6D49-45E1-ACD3-9447EB02BD5B}"/>
            </a:ext>
          </a:extLst>
        </xdr:cNvPr>
        <xdr:cNvCxnSpPr/>
      </xdr:nvCxnSpPr>
      <xdr:spPr>
        <a:xfrm>
          <a:off x="3985260" y="197434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170" name="直線コネクタ 169">
          <a:extLst>
            <a:ext uri="{FF2B5EF4-FFF2-40B4-BE49-F238E27FC236}">
              <a16:creationId xmlns:a16="http://schemas.microsoft.com/office/drawing/2014/main" id="{299F6040-9F66-4275-AFCD-63551154E2A0}"/>
            </a:ext>
          </a:extLst>
        </xdr:cNvPr>
        <xdr:cNvCxnSpPr/>
      </xdr:nvCxnSpPr>
      <xdr:spPr>
        <a:xfrm>
          <a:off x="8686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171" name="直線コネクタ 170">
          <a:extLst>
            <a:ext uri="{FF2B5EF4-FFF2-40B4-BE49-F238E27FC236}">
              <a16:creationId xmlns:a16="http://schemas.microsoft.com/office/drawing/2014/main" id="{794E631A-EF4E-4E0D-AEDB-3507A89B2AF5}"/>
            </a:ext>
          </a:extLst>
        </xdr:cNvPr>
        <xdr:cNvCxnSpPr/>
      </xdr:nvCxnSpPr>
      <xdr:spPr>
        <a:xfrm>
          <a:off x="141732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172" name="直線コネクタ 171">
          <a:extLst>
            <a:ext uri="{FF2B5EF4-FFF2-40B4-BE49-F238E27FC236}">
              <a16:creationId xmlns:a16="http://schemas.microsoft.com/office/drawing/2014/main" id="{40599375-83B6-4698-9CE4-8F37DFD2334C}"/>
            </a:ext>
          </a:extLst>
        </xdr:cNvPr>
        <xdr:cNvCxnSpPr/>
      </xdr:nvCxnSpPr>
      <xdr:spPr>
        <a:xfrm>
          <a:off x="223266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173" name="直線コネクタ 172">
          <a:extLst>
            <a:ext uri="{FF2B5EF4-FFF2-40B4-BE49-F238E27FC236}">
              <a16:creationId xmlns:a16="http://schemas.microsoft.com/office/drawing/2014/main" id="{2278E836-4533-4ED3-B006-2934B837B5CD}"/>
            </a:ext>
          </a:extLst>
        </xdr:cNvPr>
        <xdr:cNvCxnSpPr/>
      </xdr:nvCxnSpPr>
      <xdr:spPr>
        <a:xfrm>
          <a:off x="2744288"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174" name="直線コネクタ 173">
          <a:extLst>
            <a:ext uri="{FF2B5EF4-FFF2-40B4-BE49-F238E27FC236}">
              <a16:creationId xmlns:a16="http://schemas.microsoft.com/office/drawing/2014/main" id="{64F5CC8D-DF2B-430A-8123-EDD5546415E0}"/>
            </a:ext>
          </a:extLst>
        </xdr:cNvPr>
        <xdr:cNvCxnSpPr/>
      </xdr:nvCxnSpPr>
      <xdr:spPr>
        <a:xfrm>
          <a:off x="324612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175" name="直線コネクタ 174">
          <a:extLst>
            <a:ext uri="{FF2B5EF4-FFF2-40B4-BE49-F238E27FC236}">
              <a16:creationId xmlns:a16="http://schemas.microsoft.com/office/drawing/2014/main" id="{75893BBA-2AD4-456B-8940-DF73B2670B56}"/>
            </a:ext>
          </a:extLst>
        </xdr:cNvPr>
        <xdr:cNvCxnSpPr/>
      </xdr:nvCxnSpPr>
      <xdr:spPr>
        <a:xfrm>
          <a:off x="868680" y="204597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176" name="直線コネクタ 175">
          <a:extLst>
            <a:ext uri="{FF2B5EF4-FFF2-40B4-BE49-F238E27FC236}">
              <a16:creationId xmlns:a16="http://schemas.microsoft.com/office/drawing/2014/main" id="{A6362354-DEA3-4CAD-93E8-C983B70ABB08}"/>
            </a:ext>
          </a:extLst>
        </xdr:cNvPr>
        <xdr:cNvCxnSpPr/>
      </xdr:nvCxnSpPr>
      <xdr:spPr>
        <a:xfrm>
          <a:off x="166551" y="205816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177" name="直線コネクタ 176">
          <a:extLst>
            <a:ext uri="{FF2B5EF4-FFF2-40B4-BE49-F238E27FC236}">
              <a16:creationId xmlns:a16="http://schemas.microsoft.com/office/drawing/2014/main" id="{A3F2EA39-B466-4E8A-A5B9-B2B740398E49}"/>
            </a:ext>
          </a:extLst>
        </xdr:cNvPr>
        <xdr:cNvCxnSpPr/>
      </xdr:nvCxnSpPr>
      <xdr:spPr>
        <a:xfrm>
          <a:off x="499110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178" name="直線コネクタ 177">
          <a:extLst>
            <a:ext uri="{FF2B5EF4-FFF2-40B4-BE49-F238E27FC236}">
              <a16:creationId xmlns:a16="http://schemas.microsoft.com/office/drawing/2014/main" id="{D1A1518E-79CB-4E12-ADD3-84775AB0782C}"/>
            </a:ext>
          </a:extLst>
        </xdr:cNvPr>
        <xdr:cNvCxnSpPr/>
      </xdr:nvCxnSpPr>
      <xdr:spPr>
        <a:xfrm>
          <a:off x="68122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179" name="直線コネクタ 178">
          <a:extLst>
            <a:ext uri="{FF2B5EF4-FFF2-40B4-BE49-F238E27FC236}">
              <a16:creationId xmlns:a16="http://schemas.microsoft.com/office/drawing/2014/main" id="{B68C86E6-4DE2-49C9-9368-BD43235BD4A9}"/>
            </a:ext>
          </a:extLst>
        </xdr:cNvPr>
        <xdr:cNvCxnSpPr/>
      </xdr:nvCxnSpPr>
      <xdr:spPr>
        <a:xfrm>
          <a:off x="7621904"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180" name="直線コネクタ 179">
          <a:extLst>
            <a:ext uri="{FF2B5EF4-FFF2-40B4-BE49-F238E27FC236}">
              <a16:creationId xmlns:a16="http://schemas.microsoft.com/office/drawing/2014/main" id="{616ED912-1B8D-42EB-87F1-FABBE5512F3C}"/>
            </a:ext>
          </a:extLst>
        </xdr:cNvPr>
        <xdr:cNvCxnSpPr/>
      </xdr:nvCxnSpPr>
      <xdr:spPr>
        <a:xfrm>
          <a:off x="8536305"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181" name="直線コネクタ 180">
          <a:extLst>
            <a:ext uri="{FF2B5EF4-FFF2-40B4-BE49-F238E27FC236}">
              <a16:creationId xmlns:a16="http://schemas.microsoft.com/office/drawing/2014/main" id="{44813BDC-E232-4A7F-9664-C260028E4E9A}"/>
            </a:ext>
          </a:extLst>
        </xdr:cNvPr>
        <xdr:cNvCxnSpPr/>
      </xdr:nvCxnSpPr>
      <xdr:spPr>
        <a:xfrm>
          <a:off x="167640" y="208940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182" name="直線コネクタ 181">
          <a:extLst>
            <a:ext uri="{FF2B5EF4-FFF2-40B4-BE49-F238E27FC236}">
              <a16:creationId xmlns:a16="http://schemas.microsoft.com/office/drawing/2014/main" id="{88280CB9-D40F-4AE3-9451-1E47B5F4A87C}"/>
            </a:ext>
          </a:extLst>
        </xdr:cNvPr>
        <xdr:cNvCxnSpPr/>
      </xdr:nvCxnSpPr>
      <xdr:spPr>
        <a:xfrm>
          <a:off x="167640" y="212064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183" name="直線コネクタ 182">
          <a:extLst>
            <a:ext uri="{FF2B5EF4-FFF2-40B4-BE49-F238E27FC236}">
              <a16:creationId xmlns:a16="http://schemas.microsoft.com/office/drawing/2014/main" id="{5D83E4D8-8245-44EE-8B37-CF779937AFC3}"/>
            </a:ext>
          </a:extLst>
        </xdr:cNvPr>
        <xdr:cNvCxnSpPr/>
      </xdr:nvCxnSpPr>
      <xdr:spPr>
        <a:xfrm>
          <a:off x="167640" y="215188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184" name="直線コネクタ 183">
          <a:extLst>
            <a:ext uri="{FF2B5EF4-FFF2-40B4-BE49-F238E27FC236}">
              <a16:creationId xmlns:a16="http://schemas.microsoft.com/office/drawing/2014/main" id="{B0361560-4CCF-46BF-B2E1-B6B47946056F}"/>
            </a:ext>
          </a:extLst>
        </xdr:cNvPr>
        <xdr:cNvCxnSpPr/>
      </xdr:nvCxnSpPr>
      <xdr:spPr>
        <a:xfrm>
          <a:off x="167640" y="218313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185" name="直線コネクタ 184">
          <a:extLst>
            <a:ext uri="{FF2B5EF4-FFF2-40B4-BE49-F238E27FC236}">
              <a16:creationId xmlns:a16="http://schemas.microsoft.com/office/drawing/2014/main" id="{E14021D3-EF99-42F5-911E-43FF083FE374}"/>
            </a:ext>
          </a:extLst>
        </xdr:cNvPr>
        <xdr:cNvCxnSpPr/>
      </xdr:nvCxnSpPr>
      <xdr:spPr>
        <a:xfrm>
          <a:off x="167640" y="221437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86" name="直線コネクタ 185">
          <a:extLst>
            <a:ext uri="{FF2B5EF4-FFF2-40B4-BE49-F238E27FC236}">
              <a16:creationId xmlns:a16="http://schemas.microsoft.com/office/drawing/2014/main" id="{4ACE51B1-3FEC-4ECF-9BC4-B39772A68BD3}"/>
            </a:ext>
          </a:extLst>
        </xdr:cNvPr>
        <xdr:cNvCxnSpPr/>
      </xdr:nvCxnSpPr>
      <xdr:spPr>
        <a:xfrm>
          <a:off x="167640" y="224561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87" name="直線コネクタ 186">
          <a:extLst>
            <a:ext uri="{FF2B5EF4-FFF2-40B4-BE49-F238E27FC236}">
              <a16:creationId xmlns:a16="http://schemas.microsoft.com/office/drawing/2014/main" id="{C0037791-6D8B-45B1-920E-65018EA7B8CC}"/>
            </a:ext>
          </a:extLst>
        </xdr:cNvPr>
        <xdr:cNvCxnSpPr/>
      </xdr:nvCxnSpPr>
      <xdr:spPr>
        <a:xfrm>
          <a:off x="167640" y="227685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88" name="直線コネクタ 187">
          <a:extLst>
            <a:ext uri="{FF2B5EF4-FFF2-40B4-BE49-F238E27FC236}">
              <a16:creationId xmlns:a16="http://schemas.microsoft.com/office/drawing/2014/main" id="{63CADF98-D654-4F2D-9C2A-60BD827F9FB7}"/>
            </a:ext>
          </a:extLst>
        </xdr:cNvPr>
        <xdr:cNvCxnSpPr/>
      </xdr:nvCxnSpPr>
      <xdr:spPr>
        <a:xfrm>
          <a:off x="167640" y="237058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89" name="直線コネクタ 188">
          <a:extLst>
            <a:ext uri="{FF2B5EF4-FFF2-40B4-BE49-F238E27FC236}">
              <a16:creationId xmlns:a16="http://schemas.microsoft.com/office/drawing/2014/main" id="{16306058-F16A-46A1-B59B-89285D899B56}"/>
            </a:ext>
          </a:extLst>
        </xdr:cNvPr>
        <xdr:cNvCxnSpPr/>
      </xdr:nvCxnSpPr>
      <xdr:spPr>
        <a:xfrm>
          <a:off x="167640" y="243306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90" name="直線コネクタ 189">
          <a:extLst>
            <a:ext uri="{FF2B5EF4-FFF2-40B4-BE49-F238E27FC236}">
              <a16:creationId xmlns:a16="http://schemas.microsoft.com/office/drawing/2014/main" id="{416B74FB-5FDD-4B74-96B6-2D5CB47FBF66}"/>
            </a:ext>
          </a:extLst>
        </xdr:cNvPr>
        <xdr:cNvCxnSpPr/>
      </xdr:nvCxnSpPr>
      <xdr:spPr>
        <a:xfrm>
          <a:off x="167640" y="246430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91" name="直線コネクタ 190">
          <a:extLst>
            <a:ext uri="{FF2B5EF4-FFF2-40B4-BE49-F238E27FC236}">
              <a16:creationId xmlns:a16="http://schemas.microsoft.com/office/drawing/2014/main" id="{AD3CE854-326F-4B27-85B0-C03CECE2335B}"/>
            </a:ext>
          </a:extLst>
        </xdr:cNvPr>
        <xdr:cNvCxnSpPr/>
      </xdr:nvCxnSpPr>
      <xdr:spPr>
        <a:xfrm>
          <a:off x="681228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92" name="直線コネクタ 191">
          <a:extLst>
            <a:ext uri="{FF2B5EF4-FFF2-40B4-BE49-F238E27FC236}">
              <a16:creationId xmlns:a16="http://schemas.microsoft.com/office/drawing/2014/main" id="{9D5DED48-B6E2-4F60-BDE0-6659084379B6}"/>
            </a:ext>
          </a:extLst>
        </xdr:cNvPr>
        <xdr:cNvCxnSpPr/>
      </xdr:nvCxnSpPr>
      <xdr:spPr>
        <a:xfrm>
          <a:off x="762762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93" name="テキスト ボックス 192">
          <a:extLst>
            <a:ext uri="{FF2B5EF4-FFF2-40B4-BE49-F238E27FC236}">
              <a16:creationId xmlns:a16="http://schemas.microsoft.com/office/drawing/2014/main" id="{A69D44CC-449D-4EF1-87E0-80087D76D989}"/>
            </a:ext>
          </a:extLst>
        </xdr:cNvPr>
        <xdr:cNvSpPr txBox="1"/>
      </xdr:nvSpPr>
      <xdr:spPr>
        <a:xfrm>
          <a:off x="5101463" y="195158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94" name="直線コネクタ 193">
          <a:extLst>
            <a:ext uri="{FF2B5EF4-FFF2-40B4-BE49-F238E27FC236}">
              <a16:creationId xmlns:a16="http://schemas.microsoft.com/office/drawing/2014/main" id="{B743C501-13BB-4392-AE0A-8D3A91416083}"/>
            </a:ext>
          </a:extLst>
        </xdr:cNvPr>
        <xdr:cNvCxnSpPr/>
      </xdr:nvCxnSpPr>
      <xdr:spPr>
        <a:xfrm>
          <a:off x="836676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95" name="直線コネクタ 194">
          <a:extLst>
            <a:ext uri="{FF2B5EF4-FFF2-40B4-BE49-F238E27FC236}">
              <a16:creationId xmlns:a16="http://schemas.microsoft.com/office/drawing/2014/main" id="{CF7C42DE-04C7-4DB4-8BDA-C9AD0BA2874A}"/>
            </a:ext>
          </a:extLst>
        </xdr:cNvPr>
        <xdr:cNvCxnSpPr/>
      </xdr:nvCxnSpPr>
      <xdr:spPr>
        <a:xfrm>
          <a:off x="167640" y="240182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96" name="直線コネクタ 195">
          <a:extLst>
            <a:ext uri="{FF2B5EF4-FFF2-40B4-BE49-F238E27FC236}">
              <a16:creationId xmlns:a16="http://schemas.microsoft.com/office/drawing/2014/main" id="{0048B2FE-4126-47A4-B814-ECB372EDACFE}"/>
            </a:ext>
          </a:extLst>
        </xdr:cNvPr>
        <xdr:cNvCxnSpPr/>
      </xdr:nvCxnSpPr>
      <xdr:spPr>
        <a:xfrm>
          <a:off x="167640" y="230809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97" name="直線コネクタ 196">
          <a:extLst>
            <a:ext uri="{FF2B5EF4-FFF2-40B4-BE49-F238E27FC236}">
              <a16:creationId xmlns:a16="http://schemas.microsoft.com/office/drawing/2014/main" id="{A553468A-A621-4738-B132-D0284ABCAF5D}"/>
            </a:ext>
          </a:extLst>
        </xdr:cNvPr>
        <xdr:cNvCxnSpPr/>
      </xdr:nvCxnSpPr>
      <xdr:spPr>
        <a:xfrm>
          <a:off x="167640" y="233934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98" name="四角形: 角を丸くする 197">
          <a:extLst>
            <a:ext uri="{FF2B5EF4-FFF2-40B4-BE49-F238E27FC236}">
              <a16:creationId xmlns:a16="http://schemas.microsoft.com/office/drawing/2014/main" id="{AE309A81-9F7D-427B-9D5A-D37B7094BA22}"/>
            </a:ext>
          </a:extLst>
        </xdr:cNvPr>
        <xdr:cNvSpPr/>
      </xdr:nvSpPr>
      <xdr:spPr>
        <a:xfrm>
          <a:off x="5044440" y="258034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99" name="四角形: 角を丸くする 198">
          <a:extLst>
            <a:ext uri="{FF2B5EF4-FFF2-40B4-BE49-F238E27FC236}">
              <a16:creationId xmlns:a16="http://schemas.microsoft.com/office/drawing/2014/main" id="{146F7176-6D68-405C-999F-D90E972690D4}"/>
            </a:ext>
          </a:extLst>
        </xdr:cNvPr>
        <xdr:cNvSpPr/>
      </xdr:nvSpPr>
      <xdr:spPr>
        <a:xfrm>
          <a:off x="8534400" y="257937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200" name="四角形: 角を丸くする 199">
          <a:extLst>
            <a:ext uri="{FF2B5EF4-FFF2-40B4-BE49-F238E27FC236}">
              <a16:creationId xmlns:a16="http://schemas.microsoft.com/office/drawing/2014/main" id="{E18A34C0-F415-463F-8BDD-3524D81DE56D}"/>
            </a:ext>
          </a:extLst>
        </xdr:cNvPr>
        <xdr:cNvSpPr/>
      </xdr:nvSpPr>
      <xdr:spPr>
        <a:xfrm>
          <a:off x="167640" y="267004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201" name="四角形: 角を丸くする 200">
          <a:extLst>
            <a:ext uri="{FF2B5EF4-FFF2-40B4-BE49-F238E27FC236}">
              <a16:creationId xmlns:a16="http://schemas.microsoft.com/office/drawing/2014/main" id="{FA4D1C3D-BCDA-46BF-8693-CCEE64612734}"/>
            </a:ext>
          </a:extLst>
        </xdr:cNvPr>
        <xdr:cNvSpPr/>
      </xdr:nvSpPr>
      <xdr:spPr>
        <a:xfrm>
          <a:off x="3246120" y="264033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202" name="四角形: 角を丸くする 201">
          <a:extLst>
            <a:ext uri="{FF2B5EF4-FFF2-40B4-BE49-F238E27FC236}">
              <a16:creationId xmlns:a16="http://schemas.microsoft.com/office/drawing/2014/main" id="{93643863-5A6E-429C-810B-0224F8DC4671}"/>
            </a:ext>
          </a:extLst>
        </xdr:cNvPr>
        <xdr:cNvSpPr/>
      </xdr:nvSpPr>
      <xdr:spPr>
        <a:xfrm>
          <a:off x="3985260" y="259537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203" name="四角形: 角を丸くする 202">
          <a:extLst>
            <a:ext uri="{FF2B5EF4-FFF2-40B4-BE49-F238E27FC236}">
              <a16:creationId xmlns:a16="http://schemas.microsoft.com/office/drawing/2014/main" id="{03DBFE84-683E-4936-BE31-9BCCD904CF22}"/>
            </a:ext>
          </a:extLst>
        </xdr:cNvPr>
        <xdr:cNvSpPr/>
      </xdr:nvSpPr>
      <xdr:spPr>
        <a:xfrm>
          <a:off x="4992938" y="313639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204" name="四角形: 角を丸くする 203">
          <a:extLst>
            <a:ext uri="{FF2B5EF4-FFF2-40B4-BE49-F238E27FC236}">
              <a16:creationId xmlns:a16="http://schemas.microsoft.com/office/drawing/2014/main" id="{3D1C5A37-680E-4EE9-A1B3-A8C7A2E1D2A4}"/>
            </a:ext>
          </a:extLst>
        </xdr:cNvPr>
        <xdr:cNvSpPr/>
      </xdr:nvSpPr>
      <xdr:spPr>
        <a:xfrm>
          <a:off x="3287242" y="253441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116</xdr:row>
      <xdr:rowOff>230457</xdr:rowOff>
    </xdr:from>
    <xdr:ext cx="860400" cy="153170"/>
    <xdr:sp macro="" textlink="">
      <xdr:nvSpPr>
        <xdr:cNvPr id="205" name="テキスト ボックス 204">
          <a:extLst>
            <a:ext uri="{FF2B5EF4-FFF2-40B4-BE49-F238E27FC236}">
              <a16:creationId xmlns:a16="http://schemas.microsoft.com/office/drawing/2014/main" id="{465C3F87-D54D-4999-819D-6214AC08395B}"/>
            </a:ext>
          </a:extLst>
        </xdr:cNvPr>
        <xdr:cNvSpPr txBox="1"/>
      </xdr:nvSpPr>
      <xdr:spPr>
        <a:xfrm>
          <a:off x="8532559" y="258031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206" name="直線コネクタ 205">
          <a:extLst>
            <a:ext uri="{FF2B5EF4-FFF2-40B4-BE49-F238E27FC236}">
              <a16:creationId xmlns:a16="http://schemas.microsoft.com/office/drawing/2014/main" id="{1CC7C072-83AC-4C0A-8AB6-F9AAE5C5D9E7}"/>
            </a:ext>
          </a:extLst>
        </xdr:cNvPr>
        <xdr:cNvCxnSpPr/>
      </xdr:nvCxnSpPr>
      <xdr:spPr>
        <a:xfrm>
          <a:off x="8534400" y="259580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207" name="二等辺三角形 206">
          <a:extLst>
            <a:ext uri="{FF2B5EF4-FFF2-40B4-BE49-F238E27FC236}">
              <a16:creationId xmlns:a16="http://schemas.microsoft.com/office/drawing/2014/main" id="{9CC18061-8906-4873-AF25-815D5CD012C2}"/>
            </a:ext>
          </a:extLst>
        </xdr:cNvPr>
        <xdr:cNvSpPr/>
      </xdr:nvSpPr>
      <xdr:spPr>
        <a:xfrm rot="5400000">
          <a:off x="18986" y="283973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208" name="テキスト ボックス 207">
          <a:extLst>
            <a:ext uri="{FF2B5EF4-FFF2-40B4-BE49-F238E27FC236}">
              <a16:creationId xmlns:a16="http://schemas.microsoft.com/office/drawing/2014/main" id="{37F9112A-7385-4D2E-9F7E-228B02470EA0}"/>
            </a:ext>
          </a:extLst>
        </xdr:cNvPr>
        <xdr:cNvSpPr txBox="1"/>
      </xdr:nvSpPr>
      <xdr:spPr>
        <a:xfrm>
          <a:off x="5101462" y="261610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209" name="テキスト ボックス 208">
          <a:extLst>
            <a:ext uri="{FF2B5EF4-FFF2-40B4-BE49-F238E27FC236}">
              <a16:creationId xmlns:a16="http://schemas.microsoft.com/office/drawing/2014/main" id="{8B13CB17-25A1-4C5B-81CA-3ED1D583635E}"/>
            </a:ext>
          </a:extLst>
        </xdr:cNvPr>
        <xdr:cNvSpPr txBox="1"/>
      </xdr:nvSpPr>
      <xdr:spPr>
        <a:xfrm>
          <a:off x="5101462" y="264683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210" name="テキスト ボックス 209">
          <a:extLst>
            <a:ext uri="{FF2B5EF4-FFF2-40B4-BE49-F238E27FC236}">
              <a16:creationId xmlns:a16="http://schemas.microsoft.com/office/drawing/2014/main" id="{905C2267-11AC-4D80-BDDD-188B18E141F9}"/>
            </a:ext>
          </a:extLst>
        </xdr:cNvPr>
        <xdr:cNvSpPr txBox="1"/>
      </xdr:nvSpPr>
      <xdr:spPr>
        <a:xfrm>
          <a:off x="7846848" y="263553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211" name="直線コネクタ 210">
          <a:extLst>
            <a:ext uri="{FF2B5EF4-FFF2-40B4-BE49-F238E27FC236}">
              <a16:creationId xmlns:a16="http://schemas.microsoft.com/office/drawing/2014/main" id="{FAE748D9-8C2D-4C54-B9A2-CD5504E500B7}"/>
            </a:ext>
          </a:extLst>
        </xdr:cNvPr>
        <xdr:cNvCxnSpPr/>
      </xdr:nvCxnSpPr>
      <xdr:spPr>
        <a:xfrm>
          <a:off x="3985260" y="264033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212" name="直線コネクタ 211">
          <a:extLst>
            <a:ext uri="{FF2B5EF4-FFF2-40B4-BE49-F238E27FC236}">
              <a16:creationId xmlns:a16="http://schemas.microsoft.com/office/drawing/2014/main" id="{73A3C50B-351A-4459-9447-4E9B6FE2C982}"/>
            </a:ext>
          </a:extLst>
        </xdr:cNvPr>
        <xdr:cNvCxnSpPr/>
      </xdr:nvCxnSpPr>
      <xdr:spPr>
        <a:xfrm>
          <a:off x="3985260" y="261061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213" name="直線コネクタ 212">
          <a:extLst>
            <a:ext uri="{FF2B5EF4-FFF2-40B4-BE49-F238E27FC236}">
              <a16:creationId xmlns:a16="http://schemas.microsoft.com/office/drawing/2014/main" id="{BEBF15AF-3227-4C6D-8027-A57F2B838873}"/>
            </a:ext>
          </a:extLst>
        </xdr:cNvPr>
        <xdr:cNvCxnSpPr/>
      </xdr:nvCxnSpPr>
      <xdr:spPr>
        <a:xfrm>
          <a:off x="8686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214" name="直線コネクタ 213">
          <a:extLst>
            <a:ext uri="{FF2B5EF4-FFF2-40B4-BE49-F238E27FC236}">
              <a16:creationId xmlns:a16="http://schemas.microsoft.com/office/drawing/2014/main" id="{7E4355AD-FD0A-4488-8A9E-815BF2AFD216}"/>
            </a:ext>
          </a:extLst>
        </xdr:cNvPr>
        <xdr:cNvCxnSpPr/>
      </xdr:nvCxnSpPr>
      <xdr:spPr>
        <a:xfrm>
          <a:off x="141732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215" name="直線コネクタ 214">
          <a:extLst>
            <a:ext uri="{FF2B5EF4-FFF2-40B4-BE49-F238E27FC236}">
              <a16:creationId xmlns:a16="http://schemas.microsoft.com/office/drawing/2014/main" id="{3BDF93D6-4D7E-488F-95D1-9EADE7D534D2}"/>
            </a:ext>
          </a:extLst>
        </xdr:cNvPr>
        <xdr:cNvCxnSpPr/>
      </xdr:nvCxnSpPr>
      <xdr:spPr>
        <a:xfrm>
          <a:off x="223266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216" name="直線コネクタ 215">
          <a:extLst>
            <a:ext uri="{FF2B5EF4-FFF2-40B4-BE49-F238E27FC236}">
              <a16:creationId xmlns:a16="http://schemas.microsoft.com/office/drawing/2014/main" id="{E5C50225-962B-43EE-A55A-4320E489A53F}"/>
            </a:ext>
          </a:extLst>
        </xdr:cNvPr>
        <xdr:cNvCxnSpPr/>
      </xdr:nvCxnSpPr>
      <xdr:spPr>
        <a:xfrm>
          <a:off x="2744288"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217" name="直線コネクタ 216">
          <a:extLst>
            <a:ext uri="{FF2B5EF4-FFF2-40B4-BE49-F238E27FC236}">
              <a16:creationId xmlns:a16="http://schemas.microsoft.com/office/drawing/2014/main" id="{6560E55C-5084-45CC-B2A5-E538AA7F3859}"/>
            </a:ext>
          </a:extLst>
        </xdr:cNvPr>
        <xdr:cNvCxnSpPr/>
      </xdr:nvCxnSpPr>
      <xdr:spPr>
        <a:xfrm>
          <a:off x="324612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218" name="直線コネクタ 217">
          <a:extLst>
            <a:ext uri="{FF2B5EF4-FFF2-40B4-BE49-F238E27FC236}">
              <a16:creationId xmlns:a16="http://schemas.microsoft.com/office/drawing/2014/main" id="{8ACEC1E3-D315-4C21-9813-FEB777817492}"/>
            </a:ext>
          </a:extLst>
        </xdr:cNvPr>
        <xdr:cNvCxnSpPr/>
      </xdr:nvCxnSpPr>
      <xdr:spPr>
        <a:xfrm>
          <a:off x="868680" y="268224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219" name="直線コネクタ 218">
          <a:extLst>
            <a:ext uri="{FF2B5EF4-FFF2-40B4-BE49-F238E27FC236}">
              <a16:creationId xmlns:a16="http://schemas.microsoft.com/office/drawing/2014/main" id="{DE7E5066-003D-4B71-AF68-F1CDD9430785}"/>
            </a:ext>
          </a:extLst>
        </xdr:cNvPr>
        <xdr:cNvCxnSpPr/>
      </xdr:nvCxnSpPr>
      <xdr:spPr>
        <a:xfrm>
          <a:off x="166551" y="269443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220" name="直線コネクタ 219">
          <a:extLst>
            <a:ext uri="{FF2B5EF4-FFF2-40B4-BE49-F238E27FC236}">
              <a16:creationId xmlns:a16="http://schemas.microsoft.com/office/drawing/2014/main" id="{C94103FF-00B0-4A2A-95C6-E64E35EA409A}"/>
            </a:ext>
          </a:extLst>
        </xdr:cNvPr>
        <xdr:cNvCxnSpPr/>
      </xdr:nvCxnSpPr>
      <xdr:spPr>
        <a:xfrm>
          <a:off x="499110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221" name="直線コネクタ 220">
          <a:extLst>
            <a:ext uri="{FF2B5EF4-FFF2-40B4-BE49-F238E27FC236}">
              <a16:creationId xmlns:a16="http://schemas.microsoft.com/office/drawing/2014/main" id="{5E1229CE-CE87-452A-8113-EF7F40FE9945}"/>
            </a:ext>
          </a:extLst>
        </xdr:cNvPr>
        <xdr:cNvCxnSpPr/>
      </xdr:nvCxnSpPr>
      <xdr:spPr>
        <a:xfrm>
          <a:off x="68122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222" name="直線コネクタ 221">
          <a:extLst>
            <a:ext uri="{FF2B5EF4-FFF2-40B4-BE49-F238E27FC236}">
              <a16:creationId xmlns:a16="http://schemas.microsoft.com/office/drawing/2014/main" id="{847BD6CB-39CC-4237-BBF1-23BCC53A6BA0}"/>
            </a:ext>
          </a:extLst>
        </xdr:cNvPr>
        <xdr:cNvCxnSpPr/>
      </xdr:nvCxnSpPr>
      <xdr:spPr>
        <a:xfrm>
          <a:off x="7621904"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223" name="直線コネクタ 222">
          <a:extLst>
            <a:ext uri="{FF2B5EF4-FFF2-40B4-BE49-F238E27FC236}">
              <a16:creationId xmlns:a16="http://schemas.microsoft.com/office/drawing/2014/main" id="{0F9611AA-12CF-46BC-830D-0D85BF06AB2D}"/>
            </a:ext>
          </a:extLst>
        </xdr:cNvPr>
        <xdr:cNvCxnSpPr/>
      </xdr:nvCxnSpPr>
      <xdr:spPr>
        <a:xfrm>
          <a:off x="8536305"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224" name="直線コネクタ 223">
          <a:extLst>
            <a:ext uri="{FF2B5EF4-FFF2-40B4-BE49-F238E27FC236}">
              <a16:creationId xmlns:a16="http://schemas.microsoft.com/office/drawing/2014/main" id="{C8EDD7A6-9231-49E3-AD2B-DB8EA4C39A04}"/>
            </a:ext>
          </a:extLst>
        </xdr:cNvPr>
        <xdr:cNvCxnSpPr/>
      </xdr:nvCxnSpPr>
      <xdr:spPr>
        <a:xfrm>
          <a:off x="167640" y="27256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225" name="直線コネクタ 224">
          <a:extLst>
            <a:ext uri="{FF2B5EF4-FFF2-40B4-BE49-F238E27FC236}">
              <a16:creationId xmlns:a16="http://schemas.microsoft.com/office/drawing/2014/main" id="{405F230E-E7B2-41D9-8DD6-1AA0C7D2A040}"/>
            </a:ext>
          </a:extLst>
        </xdr:cNvPr>
        <xdr:cNvCxnSpPr/>
      </xdr:nvCxnSpPr>
      <xdr:spPr>
        <a:xfrm>
          <a:off x="167640" y="27569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226" name="直線コネクタ 225">
          <a:extLst>
            <a:ext uri="{FF2B5EF4-FFF2-40B4-BE49-F238E27FC236}">
              <a16:creationId xmlns:a16="http://schemas.microsoft.com/office/drawing/2014/main" id="{603A39EA-6E87-4EA8-8463-57DD2B631954}"/>
            </a:ext>
          </a:extLst>
        </xdr:cNvPr>
        <xdr:cNvCxnSpPr/>
      </xdr:nvCxnSpPr>
      <xdr:spPr>
        <a:xfrm>
          <a:off x="167640" y="27881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227" name="直線コネクタ 226">
          <a:extLst>
            <a:ext uri="{FF2B5EF4-FFF2-40B4-BE49-F238E27FC236}">
              <a16:creationId xmlns:a16="http://schemas.microsoft.com/office/drawing/2014/main" id="{74BA0201-1140-4D6D-8F1A-DFDCF6F8970A}"/>
            </a:ext>
          </a:extLst>
        </xdr:cNvPr>
        <xdr:cNvCxnSpPr/>
      </xdr:nvCxnSpPr>
      <xdr:spPr>
        <a:xfrm>
          <a:off x="167640" y="28194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228" name="直線コネクタ 227">
          <a:extLst>
            <a:ext uri="{FF2B5EF4-FFF2-40B4-BE49-F238E27FC236}">
              <a16:creationId xmlns:a16="http://schemas.microsoft.com/office/drawing/2014/main" id="{D75682DC-ACEF-4035-BB2A-40CEBAA3E90B}"/>
            </a:ext>
          </a:extLst>
        </xdr:cNvPr>
        <xdr:cNvCxnSpPr/>
      </xdr:nvCxnSpPr>
      <xdr:spPr>
        <a:xfrm>
          <a:off x="167640" y="28506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229" name="直線コネクタ 228">
          <a:extLst>
            <a:ext uri="{FF2B5EF4-FFF2-40B4-BE49-F238E27FC236}">
              <a16:creationId xmlns:a16="http://schemas.microsoft.com/office/drawing/2014/main" id="{B19E2BBB-9583-424B-A45A-66476A9FF552}"/>
            </a:ext>
          </a:extLst>
        </xdr:cNvPr>
        <xdr:cNvCxnSpPr/>
      </xdr:nvCxnSpPr>
      <xdr:spPr>
        <a:xfrm>
          <a:off x="167640" y="28818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230" name="直線コネクタ 229">
          <a:extLst>
            <a:ext uri="{FF2B5EF4-FFF2-40B4-BE49-F238E27FC236}">
              <a16:creationId xmlns:a16="http://schemas.microsoft.com/office/drawing/2014/main" id="{0679D3B9-486B-483A-BF36-DA218BF63F4D}"/>
            </a:ext>
          </a:extLst>
        </xdr:cNvPr>
        <xdr:cNvCxnSpPr/>
      </xdr:nvCxnSpPr>
      <xdr:spPr>
        <a:xfrm>
          <a:off x="167640" y="29131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231" name="直線コネクタ 230">
          <a:extLst>
            <a:ext uri="{FF2B5EF4-FFF2-40B4-BE49-F238E27FC236}">
              <a16:creationId xmlns:a16="http://schemas.microsoft.com/office/drawing/2014/main" id="{413C2D23-6010-494A-9699-5444F12B6A7D}"/>
            </a:ext>
          </a:extLst>
        </xdr:cNvPr>
        <xdr:cNvCxnSpPr/>
      </xdr:nvCxnSpPr>
      <xdr:spPr>
        <a:xfrm>
          <a:off x="167640" y="300685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232" name="直線コネクタ 231">
          <a:extLst>
            <a:ext uri="{FF2B5EF4-FFF2-40B4-BE49-F238E27FC236}">
              <a16:creationId xmlns:a16="http://schemas.microsoft.com/office/drawing/2014/main" id="{5DDF7A6E-E0A5-4293-81B2-762088EC15FA}"/>
            </a:ext>
          </a:extLst>
        </xdr:cNvPr>
        <xdr:cNvCxnSpPr/>
      </xdr:nvCxnSpPr>
      <xdr:spPr>
        <a:xfrm>
          <a:off x="167640" y="306933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233" name="直線コネクタ 232">
          <a:extLst>
            <a:ext uri="{FF2B5EF4-FFF2-40B4-BE49-F238E27FC236}">
              <a16:creationId xmlns:a16="http://schemas.microsoft.com/office/drawing/2014/main" id="{F912DBF9-A95B-40D0-9ED2-2D8B26C76C55}"/>
            </a:ext>
          </a:extLst>
        </xdr:cNvPr>
        <xdr:cNvCxnSpPr/>
      </xdr:nvCxnSpPr>
      <xdr:spPr>
        <a:xfrm>
          <a:off x="167640" y="310057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234" name="直線コネクタ 233">
          <a:extLst>
            <a:ext uri="{FF2B5EF4-FFF2-40B4-BE49-F238E27FC236}">
              <a16:creationId xmlns:a16="http://schemas.microsoft.com/office/drawing/2014/main" id="{DCE041C4-4F2D-469D-B526-FA23AF3B773D}"/>
            </a:ext>
          </a:extLst>
        </xdr:cNvPr>
        <xdr:cNvCxnSpPr/>
      </xdr:nvCxnSpPr>
      <xdr:spPr>
        <a:xfrm>
          <a:off x="681228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235" name="直線コネクタ 234">
          <a:extLst>
            <a:ext uri="{FF2B5EF4-FFF2-40B4-BE49-F238E27FC236}">
              <a16:creationId xmlns:a16="http://schemas.microsoft.com/office/drawing/2014/main" id="{E8D12CBF-7D9E-4349-8D74-84A6BA0F7691}"/>
            </a:ext>
          </a:extLst>
        </xdr:cNvPr>
        <xdr:cNvCxnSpPr/>
      </xdr:nvCxnSpPr>
      <xdr:spPr>
        <a:xfrm>
          <a:off x="762762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236" name="テキスト ボックス 235">
          <a:extLst>
            <a:ext uri="{FF2B5EF4-FFF2-40B4-BE49-F238E27FC236}">
              <a16:creationId xmlns:a16="http://schemas.microsoft.com/office/drawing/2014/main" id="{373BB297-E8CC-4508-8C5C-09CFA5BFF098}"/>
            </a:ext>
          </a:extLst>
        </xdr:cNvPr>
        <xdr:cNvSpPr txBox="1"/>
      </xdr:nvSpPr>
      <xdr:spPr>
        <a:xfrm>
          <a:off x="5101463" y="258785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237" name="直線コネクタ 236">
          <a:extLst>
            <a:ext uri="{FF2B5EF4-FFF2-40B4-BE49-F238E27FC236}">
              <a16:creationId xmlns:a16="http://schemas.microsoft.com/office/drawing/2014/main" id="{DF406859-EEE9-4DF8-ADED-8EC4F9F75568}"/>
            </a:ext>
          </a:extLst>
        </xdr:cNvPr>
        <xdr:cNvCxnSpPr/>
      </xdr:nvCxnSpPr>
      <xdr:spPr>
        <a:xfrm>
          <a:off x="836676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238" name="直線コネクタ 237">
          <a:extLst>
            <a:ext uri="{FF2B5EF4-FFF2-40B4-BE49-F238E27FC236}">
              <a16:creationId xmlns:a16="http://schemas.microsoft.com/office/drawing/2014/main" id="{483C807D-BCB9-4400-917E-0E846633AA58}"/>
            </a:ext>
          </a:extLst>
        </xdr:cNvPr>
        <xdr:cNvCxnSpPr/>
      </xdr:nvCxnSpPr>
      <xdr:spPr>
        <a:xfrm>
          <a:off x="167640" y="303809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239" name="直線コネクタ 238">
          <a:extLst>
            <a:ext uri="{FF2B5EF4-FFF2-40B4-BE49-F238E27FC236}">
              <a16:creationId xmlns:a16="http://schemas.microsoft.com/office/drawing/2014/main" id="{9C364ADF-F232-4472-9FCA-77E7AB2213ED}"/>
            </a:ext>
          </a:extLst>
        </xdr:cNvPr>
        <xdr:cNvCxnSpPr/>
      </xdr:nvCxnSpPr>
      <xdr:spPr>
        <a:xfrm>
          <a:off x="167640" y="29443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240" name="直線コネクタ 239">
          <a:extLst>
            <a:ext uri="{FF2B5EF4-FFF2-40B4-BE49-F238E27FC236}">
              <a16:creationId xmlns:a16="http://schemas.microsoft.com/office/drawing/2014/main" id="{718784B7-C90A-4238-8736-9D1F3658682D}"/>
            </a:ext>
          </a:extLst>
        </xdr:cNvPr>
        <xdr:cNvCxnSpPr/>
      </xdr:nvCxnSpPr>
      <xdr:spPr>
        <a:xfrm>
          <a:off x="167640" y="297561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30480</xdr:rowOff>
    </xdr:from>
    <xdr:ext cx="3878580" cy="349776"/>
    <xdr:sp macro="" textlink="">
      <xdr:nvSpPr>
        <xdr:cNvPr id="241" name="テキスト ボックス 240">
          <a:extLst>
            <a:ext uri="{FF2B5EF4-FFF2-40B4-BE49-F238E27FC236}">
              <a16:creationId xmlns:a16="http://schemas.microsoft.com/office/drawing/2014/main" id="{6B1D5F8D-DB06-4A35-9428-6423EE803F17}"/>
            </a:ext>
          </a:extLst>
        </xdr:cNvPr>
        <xdr:cNvSpPr txBox="1"/>
      </xdr:nvSpPr>
      <xdr:spPr>
        <a:xfrm>
          <a:off x="2575560" y="30480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CFB1-6963-4C74-964C-A19CE4A9E932}">
  <sheetPr codeName="Sheet1">
    <pageSetUpPr fitToPage="1"/>
  </sheetPr>
  <dimension ref="B1:B61"/>
  <sheetViews>
    <sheetView showGridLines="0" tabSelected="1" workbookViewId="0">
      <selection activeCell="B2" sqref="B2"/>
    </sheetView>
  </sheetViews>
  <sheetFormatPr defaultRowHeight="19.95" customHeight="1" x14ac:dyDescent="0.45"/>
  <cols>
    <col min="1" max="1" width="0.8984375" customWidth="1"/>
    <col min="2" max="2" width="76.69921875" customWidth="1"/>
    <col min="3" max="3" width="0.8984375" customWidth="1"/>
  </cols>
  <sheetData>
    <row r="1" spans="2:2" ht="19.95" customHeight="1" x14ac:dyDescent="0.45">
      <c r="B1" s="54" t="s">
        <v>86</v>
      </c>
    </row>
    <row r="2" spans="2:2" ht="19.95" customHeight="1" x14ac:dyDescent="0.45">
      <c r="B2" s="55" t="s">
        <v>80</v>
      </c>
    </row>
    <row r="4" spans="2:2" ht="19.95" customHeight="1" x14ac:dyDescent="0.45">
      <c r="B4" t="s">
        <v>81</v>
      </c>
    </row>
    <row r="5" spans="2:2" ht="19.95" customHeight="1" x14ac:dyDescent="0.45">
      <c r="B5" t="s">
        <v>46</v>
      </c>
    </row>
    <row r="22" spans="2:2" ht="19.95" customHeight="1" x14ac:dyDescent="0.45">
      <c r="B22" s="56" t="s">
        <v>47</v>
      </c>
    </row>
    <row r="23" spans="2:2" ht="36" customHeight="1" x14ac:dyDescent="0.45">
      <c r="B23" s="57" t="s">
        <v>48</v>
      </c>
    </row>
    <row r="25" spans="2:2" ht="19.95" customHeight="1" x14ac:dyDescent="0.45">
      <c r="B25" s="58" t="s">
        <v>49</v>
      </c>
    </row>
    <row r="26" spans="2:2" ht="19.95" customHeight="1" x14ac:dyDescent="0.45">
      <c r="B26" s="59" t="s">
        <v>50</v>
      </c>
    </row>
    <row r="27" spans="2:2" ht="36" x14ac:dyDescent="0.45">
      <c r="B27" s="59" t="s">
        <v>85</v>
      </c>
    </row>
    <row r="28" spans="2:2" ht="36" x14ac:dyDescent="0.45">
      <c r="B28" s="59" t="s">
        <v>51</v>
      </c>
    </row>
    <row r="29" spans="2:2" ht="36" x14ac:dyDescent="0.45">
      <c r="B29" s="59" t="s">
        <v>52</v>
      </c>
    </row>
    <row r="30" spans="2:2" ht="36" x14ac:dyDescent="0.45">
      <c r="B30" s="57" t="s">
        <v>53</v>
      </c>
    </row>
    <row r="31" spans="2:2" ht="19.95" customHeight="1" x14ac:dyDescent="0.45">
      <c r="B31" s="60"/>
    </row>
    <row r="32" spans="2:2" ht="19.95" customHeight="1" x14ac:dyDescent="0.45">
      <c r="B32" s="60"/>
    </row>
    <row r="34" spans="2:2" ht="19.95" customHeight="1" x14ac:dyDescent="0.45">
      <c r="B34" s="61" t="s">
        <v>54</v>
      </c>
    </row>
    <row r="35" spans="2:2" ht="19.95" customHeight="1" x14ac:dyDescent="0.45">
      <c r="B35" s="62" t="s">
        <v>55</v>
      </c>
    </row>
    <row r="36" spans="2:2" ht="19.95" customHeight="1" x14ac:dyDescent="0.45">
      <c r="B36" s="59" t="s">
        <v>78</v>
      </c>
    </row>
    <row r="37" spans="2:2" ht="19.95" customHeight="1" x14ac:dyDescent="0.45">
      <c r="B37" s="63" t="s">
        <v>56</v>
      </c>
    </row>
    <row r="38" spans="2:2" ht="36" x14ac:dyDescent="0.45">
      <c r="B38" s="57" t="s">
        <v>57</v>
      </c>
    </row>
    <row r="39" spans="2:2" ht="19.95" customHeight="1" x14ac:dyDescent="0.45">
      <c r="B39" s="63" t="s">
        <v>58</v>
      </c>
    </row>
    <row r="40" spans="2:2" ht="19.95" customHeight="1" x14ac:dyDescent="0.45">
      <c r="B40" s="59" t="s">
        <v>59</v>
      </c>
    </row>
    <row r="41" spans="2:2" ht="19.95" customHeight="1" x14ac:dyDescent="0.45">
      <c r="B41" s="59" t="s">
        <v>60</v>
      </c>
    </row>
    <row r="42" spans="2:2" ht="19.95" customHeight="1" x14ac:dyDescent="0.45">
      <c r="B42" s="59" t="s">
        <v>61</v>
      </c>
    </row>
    <row r="43" spans="2:2" ht="19.95" customHeight="1" x14ac:dyDescent="0.45">
      <c r="B43" s="63" t="s">
        <v>62</v>
      </c>
    </row>
    <row r="44" spans="2:2" ht="19.95" customHeight="1" x14ac:dyDescent="0.45">
      <c r="B44" s="63" t="s">
        <v>63</v>
      </c>
    </row>
    <row r="45" spans="2:2" ht="19.95" customHeight="1" x14ac:dyDescent="0.45">
      <c r="B45" s="63" t="s">
        <v>64</v>
      </c>
    </row>
    <row r="46" spans="2:2" ht="19.95" customHeight="1" x14ac:dyDescent="0.45">
      <c r="B46" s="63" t="s">
        <v>65</v>
      </c>
    </row>
    <row r="47" spans="2:2" ht="19.95" customHeight="1" x14ac:dyDescent="0.45">
      <c r="B47" s="59" t="s">
        <v>66</v>
      </c>
    </row>
    <row r="48" spans="2:2" ht="19.95" customHeight="1" x14ac:dyDescent="0.45">
      <c r="B48" s="63" t="s">
        <v>79</v>
      </c>
    </row>
    <row r="49" spans="2:2" ht="19.95" customHeight="1" x14ac:dyDescent="0.45">
      <c r="B49" s="63" t="s">
        <v>67</v>
      </c>
    </row>
    <row r="50" spans="2:2" ht="19.95" customHeight="1" x14ac:dyDescent="0.45">
      <c r="B50" s="63" t="s">
        <v>68</v>
      </c>
    </row>
    <row r="51" spans="2:2" ht="19.95" customHeight="1" x14ac:dyDescent="0.45">
      <c r="B51" s="64" t="s">
        <v>69</v>
      </c>
    </row>
    <row r="53" spans="2:2" ht="19.95" customHeight="1" x14ac:dyDescent="0.45">
      <c r="B53" s="56" t="s">
        <v>70</v>
      </c>
    </row>
    <row r="54" spans="2:2" ht="19.95" customHeight="1" x14ac:dyDescent="0.45">
      <c r="B54" s="63" t="s">
        <v>71</v>
      </c>
    </row>
    <row r="55" spans="2:2" ht="72" x14ac:dyDescent="0.45">
      <c r="B55" s="59" t="s">
        <v>72</v>
      </c>
    </row>
    <row r="56" spans="2:2" ht="19.95" customHeight="1" x14ac:dyDescent="0.45">
      <c r="B56" s="63" t="s">
        <v>73</v>
      </c>
    </row>
    <row r="57" spans="2:2" ht="19.95" customHeight="1" x14ac:dyDescent="0.45">
      <c r="B57" s="64" t="s">
        <v>74</v>
      </c>
    </row>
    <row r="59" spans="2:2" ht="108" x14ac:dyDescent="0.45">
      <c r="B59" s="65" t="s">
        <v>84</v>
      </c>
    </row>
    <row r="61" spans="2:2" ht="19.95" customHeight="1" x14ac:dyDescent="0.45">
      <c r="B61" s="66" t="s">
        <v>83</v>
      </c>
    </row>
  </sheetData>
  <sheetProtection algorithmName="SHA-512" hashValue="Btg3Eg/dRHRmkaighGaz++MCkbm3EzD0mnVJZqjMRGX0oxhJZPlQ9RouYKey/DfaqK2L34Q2gHLvO2INKArmBQ==" saltValue="TeKdXT/am8EL1/+YHxhlEQ==" spinCount="100000" sheet="1" objects="1" scenarios="1" selectLockedCells="1" selectUnlockedCells="1"/>
  <phoneticPr fontId="2"/>
  <printOptions horizontalCentered="1"/>
  <pageMargins left="0.78740157480314965" right="0.59055118110236227" top="0.59055118110236227" bottom="0.59055118110236227" header="0.39370078740157483" footer="0.39370078740157483"/>
  <pageSetup paperSize="9" fitToHeight="2" orientation="portrait" r:id="rId1"/>
  <headerFooter>
    <oddFooter>&amp;C&amp;8&amp;P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956-D24D-421D-B3C5-B0BC31077998}">
  <sheetPr codeName="Sheet2">
    <tabColor rgb="FF0070C0"/>
    <pageSetUpPr fitToPage="1"/>
  </sheetPr>
  <dimension ref="B1:Q79"/>
  <sheetViews>
    <sheetView showGridLines="0" zoomScaleNormal="100" workbookViewId="0">
      <selection activeCell="E4" sqref="E4:F4"/>
    </sheetView>
  </sheetViews>
  <sheetFormatPr defaultRowHeight="19.95" customHeight="1" x14ac:dyDescent="0.45"/>
  <cols>
    <col min="1" max="1" width="0.8984375" style="10" customWidth="1"/>
    <col min="2" max="3" width="2.796875" style="10" customWidth="1"/>
    <col min="4" max="4" width="9.19921875" style="10" bestFit="1" customWidth="1"/>
    <col min="5" max="5" width="7.69921875" style="16" customWidth="1"/>
    <col min="6" max="6" width="10.796875" style="11" bestFit="1" customWidth="1"/>
    <col min="7" max="7" width="6.69921875" style="10" customWidth="1"/>
    <col min="8" max="8" width="6.69921875" style="16" customWidth="1"/>
    <col min="9" max="9" width="22.19921875" style="10" customWidth="1"/>
    <col min="10" max="10" width="23.19921875" style="10" customWidth="1"/>
    <col min="11" max="11" width="10.69921875" style="11" customWidth="1"/>
    <col min="12" max="12" width="9.69921875" style="11" customWidth="1"/>
    <col min="13" max="13" width="4.69921875" style="10" customWidth="1"/>
    <col min="14" max="14" width="10.69921875" style="11" customWidth="1"/>
    <col min="15" max="15" width="12.69921875" style="10" customWidth="1"/>
    <col min="16" max="16" width="0.8984375" style="10" customWidth="1"/>
    <col min="17" max="16384" width="8.796875" style="10"/>
  </cols>
  <sheetData>
    <row r="1" spans="2:17" ht="4.95" customHeight="1" thickBot="1" x14ac:dyDescent="0.5"/>
    <row r="2" spans="2:17" ht="25.05" customHeight="1" thickBot="1" x14ac:dyDescent="0.5">
      <c r="C2" s="110" t="s">
        <v>39</v>
      </c>
      <c r="D2" s="111"/>
      <c r="E2" s="111"/>
      <c r="F2" s="112"/>
    </row>
    <row r="3" spans="2:17" ht="10.050000000000001" customHeight="1" thickBot="1" x14ac:dyDescent="0.5">
      <c r="K3" s="10"/>
      <c r="L3" s="10"/>
      <c r="N3" s="10"/>
    </row>
    <row r="4" spans="2:17" ht="25.05" customHeight="1" thickBot="1" x14ac:dyDescent="0.5">
      <c r="C4" s="108" t="s">
        <v>38</v>
      </c>
      <c r="D4" s="109"/>
      <c r="E4" s="99"/>
      <c r="F4" s="100"/>
      <c r="K4" s="10"/>
      <c r="L4" s="10"/>
      <c r="N4" s="10"/>
    </row>
    <row r="5" spans="2:17" ht="4.95" customHeight="1" thickBot="1" x14ac:dyDescent="0.5">
      <c r="K5" s="10"/>
      <c r="L5" s="10"/>
      <c r="N5" s="10"/>
    </row>
    <row r="6" spans="2:17" ht="25.05" customHeight="1" thickBot="1" x14ac:dyDescent="0.5">
      <c r="C6" s="108" t="s">
        <v>36</v>
      </c>
      <c r="D6" s="109"/>
      <c r="E6" s="101"/>
      <c r="F6" s="102"/>
      <c r="K6" s="10"/>
      <c r="L6" s="10"/>
      <c r="N6" s="10"/>
    </row>
    <row r="7" spans="2:17" ht="25.05" customHeight="1" thickBot="1" x14ac:dyDescent="0.5">
      <c r="C7" s="108" t="s">
        <v>40</v>
      </c>
      <c r="D7" s="109"/>
      <c r="E7" s="105"/>
      <c r="F7" s="106"/>
      <c r="G7" s="106"/>
      <c r="H7" s="107"/>
      <c r="J7" s="16"/>
      <c r="K7" s="14" t="s">
        <v>31</v>
      </c>
      <c r="L7" s="14" t="s">
        <v>32</v>
      </c>
      <c r="M7" s="96" t="s">
        <v>33</v>
      </c>
      <c r="N7" s="96"/>
    </row>
    <row r="8" spans="2:17" ht="25.05" customHeight="1" thickBot="1" x14ac:dyDescent="0.5">
      <c r="C8" s="108" t="s">
        <v>41</v>
      </c>
      <c r="D8" s="109"/>
      <c r="E8" s="105"/>
      <c r="F8" s="106"/>
      <c r="G8" s="106"/>
      <c r="H8" s="107"/>
      <c r="J8" s="17" t="s">
        <v>77</v>
      </c>
      <c r="K8" s="12">
        <f>SUM(K14:K79)</f>
        <v>0</v>
      </c>
      <c r="L8" s="12">
        <f>SUM(L14:L79)</f>
        <v>0</v>
      </c>
      <c r="M8" s="97">
        <f>SUM(M9:N11)</f>
        <v>0</v>
      </c>
      <c r="N8" s="98"/>
    </row>
    <row r="9" spans="2:17" ht="25.05" customHeight="1" thickBot="1" x14ac:dyDescent="0.5">
      <c r="C9" s="108" t="s">
        <v>37</v>
      </c>
      <c r="D9" s="109"/>
      <c r="E9" s="103"/>
      <c r="F9" s="104"/>
      <c r="J9" s="17" t="s">
        <v>34</v>
      </c>
      <c r="K9" s="12">
        <f>SUMIF(M14:M79,"=10%",K14:K79)</f>
        <v>0</v>
      </c>
      <c r="L9" s="12">
        <f>SUMIF(M14:M79,"=10%",L14:L79)</f>
        <v>0</v>
      </c>
      <c r="M9" s="97">
        <f>K9+L9</f>
        <v>0</v>
      </c>
      <c r="N9" s="98"/>
    </row>
    <row r="10" spans="2:17" ht="25.05" customHeight="1" x14ac:dyDescent="0.45">
      <c r="E10" s="10"/>
      <c r="F10" s="10"/>
      <c r="J10" s="17" t="s">
        <v>35</v>
      </c>
      <c r="K10" s="12">
        <f>SUMIF(M14:M79,"=8%",K14:K79)</f>
        <v>0</v>
      </c>
      <c r="L10" s="12">
        <f>SUMIF(M14:M79,"=8%",L14:L79)</f>
        <v>0</v>
      </c>
      <c r="M10" s="97">
        <f>K10+L10</f>
        <v>0</v>
      </c>
      <c r="N10" s="98"/>
    </row>
    <row r="11" spans="2:17" ht="25.05" customHeight="1" x14ac:dyDescent="0.45">
      <c r="E11" s="10"/>
      <c r="F11" s="10"/>
      <c r="J11" s="17" t="s">
        <v>76</v>
      </c>
      <c r="K11" s="12">
        <f>SUMIF(M14:M79,"=その他（非課税、不課税等）",K14:K79)</f>
        <v>0</v>
      </c>
      <c r="L11" s="12">
        <f>SUMIF(M14:M79,"=その他（非課税、不課税等）",L14:L79)</f>
        <v>0</v>
      </c>
      <c r="M11" s="97">
        <f>K11+L11</f>
        <v>0</v>
      </c>
      <c r="N11" s="98"/>
    </row>
    <row r="12" spans="2:17" ht="4.95" customHeight="1" x14ac:dyDescent="0.45"/>
    <row r="13" spans="2:17" ht="25.05" customHeight="1" thickBot="1" x14ac:dyDescent="0.5">
      <c r="B13" s="13" t="s">
        <v>29</v>
      </c>
      <c r="C13" s="13" t="s">
        <v>30</v>
      </c>
      <c r="D13" s="19" t="s">
        <v>0</v>
      </c>
      <c r="E13" s="19" t="s">
        <v>2</v>
      </c>
      <c r="F13" s="20" t="s">
        <v>3</v>
      </c>
      <c r="G13" s="19" t="s">
        <v>27</v>
      </c>
      <c r="H13" s="19" t="s">
        <v>28</v>
      </c>
      <c r="I13" s="19" t="s">
        <v>23</v>
      </c>
      <c r="J13" s="19" t="s">
        <v>24</v>
      </c>
      <c r="K13" s="20" t="s">
        <v>7</v>
      </c>
      <c r="L13" s="20" t="s">
        <v>8</v>
      </c>
      <c r="M13" s="19" t="s">
        <v>26</v>
      </c>
      <c r="N13" s="20" t="s">
        <v>25</v>
      </c>
      <c r="O13" s="19" t="s">
        <v>9</v>
      </c>
    </row>
    <row r="14" spans="2:17" ht="25.05" customHeight="1" x14ac:dyDescent="0.45">
      <c r="B14" s="15">
        <v>1</v>
      </c>
      <c r="C14" s="18">
        <v>1</v>
      </c>
      <c r="D14" s="51"/>
      <c r="E14" s="24"/>
      <c r="F14" s="25"/>
      <c r="G14" s="26"/>
      <c r="H14" s="27"/>
      <c r="I14" s="81"/>
      <c r="J14" s="81"/>
      <c r="K14" s="25"/>
      <c r="L14" s="25"/>
      <c r="M14" s="86"/>
      <c r="N14" s="21">
        <f>K14+L14</f>
        <v>0</v>
      </c>
      <c r="O14" s="34"/>
      <c r="Q14" s="80" t="str">
        <f>IF(N14&lt;&gt;0,IF(M14="","税区が入力されていません！",""),"")</f>
        <v/>
      </c>
    </row>
    <row r="15" spans="2:17" ht="25.05" customHeight="1" x14ac:dyDescent="0.45">
      <c r="B15" s="15">
        <v>1</v>
      </c>
      <c r="C15" s="18">
        <v>2</v>
      </c>
      <c r="D15" s="52"/>
      <c r="E15" s="28"/>
      <c r="F15" s="29"/>
      <c r="G15" s="91"/>
      <c r="H15" s="30"/>
      <c r="I15" s="82"/>
      <c r="J15" s="82"/>
      <c r="K15" s="29"/>
      <c r="L15" s="29"/>
      <c r="M15" s="87"/>
      <c r="N15" s="22">
        <f t="shared" ref="N15:N68" si="0">K15+L15</f>
        <v>0</v>
      </c>
      <c r="O15" s="35"/>
      <c r="Q15" s="80" t="str">
        <f t="shared" ref="Q15:Q78" si="1">IF(N15&lt;&gt;0,IF(M15="","税区が入力されていません！",""),"")</f>
        <v/>
      </c>
    </row>
    <row r="16" spans="2:17" ht="25.05" customHeight="1" x14ac:dyDescent="0.45">
      <c r="B16" s="15">
        <v>1</v>
      </c>
      <c r="C16" s="18">
        <v>3</v>
      </c>
      <c r="D16" s="52"/>
      <c r="E16" s="28"/>
      <c r="F16" s="29"/>
      <c r="G16" s="91"/>
      <c r="H16" s="30"/>
      <c r="I16" s="82"/>
      <c r="J16" s="82"/>
      <c r="K16" s="29"/>
      <c r="L16" s="29"/>
      <c r="M16" s="87"/>
      <c r="N16" s="22">
        <f t="shared" si="0"/>
        <v>0</v>
      </c>
      <c r="O16" s="35"/>
      <c r="Q16" s="80" t="str">
        <f t="shared" si="1"/>
        <v/>
      </c>
    </row>
    <row r="17" spans="2:17" ht="25.05" customHeight="1" x14ac:dyDescent="0.45">
      <c r="B17" s="15">
        <v>1</v>
      </c>
      <c r="C17" s="18">
        <v>4</v>
      </c>
      <c r="D17" s="52"/>
      <c r="E17" s="28"/>
      <c r="F17" s="29"/>
      <c r="G17" s="91"/>
      <c r="H17" s="30"/>
      <c r="I17" s="82"/>
      <c r="J17" s="82"/>
      <c r="K17" s="29"/>
      <c r="L17" s="29"/>
      <c r="M17" s="87"/>
      <c r="N17" s="22">
        <f t="shared" si="0"/>
        <v>0</v>
      </c>
      <c r="O17" s="35"/>
      <c r="Q17" s="80" t="str">
        <f t="shared" si="1"/>
        <v/>
      </c>
    </row>
    <row r="18" spans="2:17" ht="25.05" customHeight="1" x14ac:dyDescent="0.45">
      <c r="B18" s="15">
        <v>1</v>
      </c>
      <c r="C18" s="18">
        <v>5</v>
      </c>
      <c r="D18" s="52"/>
      <c r="E18" s="28"/>
      <c r="F18" s="29"/>
      <c r="G18" s="91"/>
      <c r="H18" s="30"/>
      <c r="I18" s="82"/>
      <c r="J18" s="82"/>
      <c r="K18" s="29"/>
      <c r="L18" s="29"/>
      <c r="M18" s="87"/>
      <c r="N18" s="22">
        <f t="shared" si="0"/>
        <v>0</v>
      </c>
      <c r="O18" s="35"/>
      <c r="Q18" s="80" t="str">
        <f t="shared" si="1"/>
        <v/>
      </c>
    </row>
    <row r="19" spans="2:17" ht="25.05" customHeight="1" x14ac:dyDescent="0.45">
      <c r="B19" s="15">
        <v>1</v>
      </c>
      <c r="C19" s="18">
        <v>6</v>
      </c>
      <c r="D19" s="52"/>
      <c r="E19" s="28"/>
      <c r="F19" s="29"/>
      <c r="G19" s="91"/>
      <c r="H19" s="30"/>
      <c r="I19" s="82"/>
      <c r="J19" s="82"/>
      <c r="K19" s="29"/>
      <c r="L19" s="29"/>
      <c r="M19" s="87"/>
      <c r="N19" s="22">
        <f t="shared" si="0"/>
        <v>0</v>
      </c>
      <c r="O19" s="35"/>
      <c r="Q19" s="80" t="str">
        <f t="shared" si="1"/>
        <v/>
      </c>
    </row>
    <row r="20" spans="2:17" ht="25.05" customHeight="1" x14ac:dyDescent="0.45">
      <c r="B20" s="15">
        <v>1</v>
      </c>
      <c r="C20" s="18">
        <v>7</v>
      </c>
      <c r="D20" s="52"/>
      <c r="E20" s="28"/>
      <c r="F20" s="29"/>
      <c r="G20" s="91"/>
      <c r="H20" s="30"/>
      <c r="I20" s="82"/>
      <c r="J20" s="82"/>
      <c r="K20" s="29"/>
      <c r="L20" s="29"/>
      <c r="M20" s="87"/>
      <c r="N20" s="22">
        <f t="shared" si="0"/>
        <v>0</v>
      </c>
      <c r="O20" s="35"/>
      <c r="Q20" s="80" t="str">
        <f t="shared" si="1"/>
        <v/>
      </c>
    </row>
    <row r="21" spans="2:17" ht="25.05" customHeight="1" x14ac:dyDescent="0.45">
      <c r="B21" s="15">
        <v>1</v>
      </c>
      <c r="C21" s="18">
        <v>8</v>
      </c>
      <c r="D21" s="52"/>
      <c r="E21" s="28"/>
      <c r="F21" s="29"/>
      <c r="G21" s="91"/>
      <c r="H21" s="30"/>
      <c r="I21" s="82"/>
      <c r="J21" s="82"/>
      <c r="K21" s="29"/>
      <c r="L21" s="29"/>
      <c r="M21" s="87"/>
      <c r="N21" s="22">
        <f t="shared" si="0"/>
        <v>0</v>
      </c>
      <c r="O21" s="35"/>
      <c r="Q21" s="80" t="str">
        <f t="shared" si="1"/>
        <v/>
      </c>
    </row>
    <row r="22" spans="2:17" ht="25.05" customHeight="1" x14ac:dyDescent="0.45">
      <c r="B22" s="15">
        <v>1</v>
      </c>
      <c r="C22" s="18">
        <v>9</v>
      </c>
      <c r="D22" s="52"/>
      <c r="E22" s="28"/>
      <c r="F22" s="29"/>
      <c r="G22" s="91"/>
      <c r="H22" s="30"/>
      <c r="I22" s="82"/>
      <c r="J22" s="82"/>
      <c r="K22" s="29"/>
      <c r="L22" s="29"/>
      <c r="M22" s="87"/>
      <c r="N22" s="22">
        <f t="shared" si="0"/>
        <v>0</v>
      </c>
      <c r="O22" s="35"/>
      <c r="Q22" s="80" t="str">
        <f t="shared" si="1"/>
        <v/>
      </c>
    </row>
    <row r="23" spans="2:17" ht="25.05" customHeight="1" thickBot="1" x14ac:dyDescent="0.5">
      <c r="B23" s="15">
        <v>1</v>
      </c>
      <c r="C23" s="18">
        <v>10</v>
      </c>
      <c r="D23" s="67"/>
      <c r="E23" s="68"/>
      <c r="F23" s="69"/>
      <c r="G23" s="92"/>
      <c r="H23" s="70"/>
      <c r="I23" s="83"/>
      <c r="J23" s="83"/>
      <c r="K23" s="69"/>
      <c r="L23" s="69"/>
      <c r="M23" s="88"/>
      <c r="N23" s="71">
        <f t="shared" si="0"/>
        <v>0</v>
      </c>
      <c r="O23" s="72"/>
      <c r="Q23" s="80" t="str">
        <f t="shared" si="1"/>
        <v/>
      </c>
    </row>
    <row r="24" spans="2:17" ht="25.05" customHeight="1" x14ac:dyDescent="0.45">
      <c r="B24" s="15">
        <v>2</v>
      </c>
      <c r="C24" s="18">
        <v>1</v>
      </c>
      <c r="D24" s="51"/>
      <c r="E24" s="24"/>
      <c r="F24" s="25"/>
      <c r="G24" s="26"/>
      <c r="H24" s="27"/>
      <c r="I24" s="81"/>
      <c r="J24" s="81"/>
      <c r="K24" s="25"/>
      <c r="L24" s="25"/>
      <c r="M24" s="86"/>
      <c r="N24" s="21">
        <f t="shared" si="0"/>
        <v>0</v>
      </c>
      <c r="O24" s="34"/>
      <c r="Q24" s="80" t="str">
        <f t="shared" si="1"/>
        <v/>
      </c>
    </row>
    <row r="25" spans="2:17" ht="25.05" customHeight="1" x14ac:dyDescent="0.45">
      <c r="B25" s="15">
        <v>2</v>
      </c>
      <c r="C25" s="18">
        <v>2</v>
      </c>
      <c r="D25" s="73"/>
      <c r="E25" s="74"/>
      <c r="F25" s="75"/>
      <c r="G25" s="93"/>
      <c r="H25" s="76"/>
      <c r="I25" s="84"/>
      <c r="J25" s="84"/>
      <c r="K25" s="75"/>
      <c r="L25" s="75"/>
      <c r="M25" s="89"/>
      <c r="N25" s="77">
        <f t="shared" si="0"/>
        <v>0</v>
      </c>
      <c r="O25" s="78"/>
      <c r="Q25" s="80" t="str">
        <f t="shared" si="1"/>
        <v/>
      </c>
    </row>
    <row r="26" spans="2:17" ht="25.05" customHeight="1" x14ac:dyDescent="0.45">
      <c r="B26" s="15">
        <v>2</v>
      </c>
      <c r="C26" s="18">
        <v>3</v>
      </c>
      <c r="D26" s="52"/>
      <c r="E26" s="28"/>
      <c r="F26" s="29"/>
      <c r="G26" s="91"/>
      <c r="H26" s="30"/>
      <c r="I26" s="82"/>
      <c r="J26" s="82"/>
      <c r="K26" s="29"/>
      <c r="L26" s="29"/>
      <c r="M26" s="87"/>
      <c r="N26" s="22">
        <f t="shared" si="0"/>
        <v>0</v>
      </c>
      <c r="O26" s="35"/>
      <c r="Q26" s="80" t="str">
        <f t="shared" si="1"/>
        <v/>
      </c>
    </row>
    <row r="27" spans="2:17" ht="25.05" customHeight="1" x14ac:dyDescent="0.45">
      <c r="B27" s="15">
        <v>2</v>
      </c>
      <c r="C27" s="18">
        <v>4</v>
      </c>
      <c r="D27" s="52"/>
      <c r="E27" s="28"/>
      <c r="F27" s="29"/>
      <c r="G27" s="91"/>
      <c r="H27" s="30"/>
      <c r="I27" s="82"/>
      <c r="J27" s="82"/>
      <c r="K27" s="29"/>
      <c r="L27" s="29"/>
      <c r="M27" s="87"/>
      <c r="N27" s="22">
        <f t="shared" si="0"/>
        <v>0</v>
      </c>
      <c r="O27" s="35"/>
      <c r="Q27" s="80" t="str">
        <f t="shared" si="1"/>
        <v/>
      </c>
    </row>
    <row r="28" spans="2:17" ht="25.05" customHeight="1" x14ac:dyDescent="0.45">
      <c r="B28" s="15">
        <v>2</v>
      </c>
      <c r="C28" s="18">
        <v>5</v>
      </c>
      <c r="D28" s="52"/>
      <c r="E28" s="28"/>
      <c r="F28" s="29"/>
      <c r="G28" s="91"/>
      <c r="H28" s="30"/>
      <c r="I28" s="82"/>
      <c r="J28" s="82"/>
      <c r="K28" s="29"/>
      <c r="L28" s="29"/>
      <c r="M28" s="87"/>
      <c r="N28" s="22">
        <f t="shared" si="0"/>
        <v>0</v>
      </c>
      <c r="O28" s="35"/>
      <c r="Q28" s="80" t="str">
        <f t="shared" si="1"/>
        <v/>
      </c>
    </row>
    <row r="29" spans="2:17" ht="25.05" customHeight="1" x14ac:dyDescent="0.45">
      <c r="B29" s="15">
        <v>2</v>
      </c>
      <c r="C29" s="18">
        <v>6</v>
      </c>
      <c r="D29" s="52"/>
      <c r="E29" s="28"/>
      <c r="F29" s="29"/>
      <c r="G29" s="91"/>
      <c r="H29" s="30"/>
      <c r="I29" s="82"/>
      <c r="J29" s="82"/>
      <c r="K29" s="29"/>
      <c r="L29" s="29"/>
      <c r="M29" s="87"/>
      <c r="N29" s="22">
        <f t="shared" si="0"/>
        <v>0</v>
      </c>
      <c r="O29" s="35"/>
      <c r="Q29" s="80" t="str">
        <f t="shared" si="1"/>
        <v/>
      </c>
    </row>
    <row r="30" spans="2:17" ht="25.05" customHeight="1" x14ac:dyDescent="0.45">
      <c r="B30" s="15">
        <v>2</v>
      </c>
      <c r="C30" s="18">
        <v>7</v>
      </c>
      <c r="D30" s="52"/>
      <c r="E30" s="28"/>
      <c r="F30" s="29"/>
      <c r="G30" s="91"/>
      <c r="H30" s="30"/>
      <c r="I30" s="82"/>
      <c r="J30" s="82"/>
      <c r="K30" s="29"/>
      <c r="L30" s="29"/>
      <c r="M30" s="87"/>
      <c r="N30" s="22">
        <f t="shared" si="0"/>
        <v>0</v>
      </c>
      <c r="O30" s="35"/>
      <c r="Q30" s="80" t="str">
        <f t="shared" si="1"/>
        <v/>
      </c>
    </row>
    <row r="31" spans="2:17" ht="25.05" customHeight="1" x14ac:dyDescent="0.45">
      <c r="B31" s="15">
        <v>2</v>
      </c>
      <c r="C31" s="18">
        <v>8</v>
      </c>
      <c r="D31" s="52"/>
      <c r="E31" s="28"/>
      <c r="F31" s="29"/>
      <c r="G31" s="91"/>
      <c r="H31" s="30"/>
      <c r="I31" s="82"/>
      <c r="J31" s="82"/>
      <c r="K31" s="29"/>
      <c r="L31" s="29"/>
      <c r="M31" s="87"/>
      <c r="N31" s="22">
        <f t="shared" si="0"/>
        <v>0</v>
      </c>
      <c r="O31" s="35"/>
      <c r="Q31" s="80" t="str">
        <f t="shared" si="1"/>
        <v/>
      </c>
    </row>
    <row r="32" spans="2:17" ht="25.05" customHeight="1" x14ac:dyDescent="0.45">
      <c r="B32" s="15">
        <v>2</v>
      </c>
      <c r="C32" s="18">
        <v>9</v>
      </c>
      <c r="D32" s="52"/>
      <c r="E32" s="28"/>
      <c r="F32" s="29"/>
      <c r="G32" s="91"/>
      <c r="H32" s="30"/>
      <c r="I32" s="82"/>
      <c r="J32" s="82"/>
      <c r="K32" s="29"/>
      <c r="L32" s="29"/>
      <c r="M32" s="87"/>
      <c r="N32" s="22">
        <f t="shared" si="0"/>
        <v>0</v>
      </c>
      <c r="O32" s="35"/>
      <c r="Q32" s="80" t="str">
        <f t="shared" si="1"/>
        <v/>
      </c>
    </row>
    <row r="33" spans="2:17" ht="25.05" customHeight="1" x14ac:dyDescent="0.45">
      <c r="B33" s="15">
        <v>2</v>
      </c>
      <c r="C33" s="18">
        <v>10</v>
      </c>
      <c r="D33" s="52"/>
      <c r="E33" s="28"/>
      <c r="F33" s="29"/>
      <c r="G33" s="91"/>
      <c r="H33" s="30"/>
      <c r="I33" s="82"/>
      <c r="J33" s="82"/>
      <c r="K33" s="29"/>
      <c r="L33" s="29"/>
      <c r="M33" s="87"/>
      <c r="N33" s="22">
        <f t="shared" si="0"/>
        <v>0</v>
      </c>
      <c r="O33" s="35"/>
      <c r="Q33" s="80" t="str">
        <f t="shared" si="1"/>
        <v/>
      </c>
    </row>
    <row r="34" spans="2:17" ht="25.05" customHeight="1" x14ac:dyDescent="0.45">
      <c r="B34" s="15">
        <v>2</v>
      </c>
      <c r="C34" s="18">
        <v>11</v>
      </c>
      <c r="D34" s="52"/>
      <c r="E34" s="28"/>
      <c r="F34" s="29"/>
      <c r="G34" s="91"/>
      <c r="H34" s="30"/>
      <c r="I34" s="82"/>
      <c r="J34" s="82"/>
      <c r="K34" s="29"/>
      <c r="L34" s="29"/>
      <c r="M34" s="87"/>
      <c r="N34" s="22">
        <f t="shared" si="0"/>
        <v>0</v>
      </c>
      <c r="O34" s="35"/>
      <c r="Q34" s="80" t="str">
        <f t="shared" si="1"/>
        <v/>
      </c>
    </row>
    <row r="35" spans="2:17" ht="25.05" customHeight="1" x14ac:dyDescent="0.45">
      <c r="B35" s="15">
        <v>2</v>
      </c>
      <c r="C35" s="18">
        <v>12</v>
      </c>
      <c r="D35" s="52"/>
      <c r="E35" s="28"/>
      <c r="F35" s="29"/>
      <c r="G35" s="91"/>
      <c r="H35" s="30"/>
      <c r="I35" s="82"/>
      <c r="J35" s="82"/>
      <c r="K35" s="29"/>
      <c r="L35" s="29"/>
      <c r="M35" s="87"/>
      <c r="N35" s="22">
        <f t="shared" si="0"/>
        <v>0</v>
      </c>
      <c r="O35" s="35"/>
      <c r="Q35" s="80" t="str">
        <f t="shared" si="1"/>
        <v/>
      </c>
    </row>
    <row r="36" spans="2:17" ht="25.05" customHeight="1" x14ac:dyDescent="0.45">
      <c r="B36" s="15">
        <v>2</v>
      </c>
      <c r="C36" s="18">
        <v>13</v>
      </c>
      <c r="D36" s="73"/>
      <c r="E36" s="74"/>
      <c r="F36" s="75"/>
      <c r="G36" s="93"/>
      <c r="H36" s="76"/>
      <c r="I36" s="84"/>
      <c r="J36" s="84"/>
      <c r="K36" s="75"/>
      <c r="L36" s="75"/>
      <c r="M36" s="89"/>
      <c r="N36" s="77">
        <f t="shared" si="0"/>
        <v>0</v>
      </c>
      <c r="O36" s="78"/>
      <c r="Q36" s="80" t="str">
        <f t="shared" si="1"/>
        <v/>
      </c>
    </row>
    <row r="37" spans="2:17" ht="25.05" customHeight="1" thickBot="1" x14ac:dyDescent="0.5">
      <c r="B37" s="15">
        <v>2</v>
      </c>
      <c r="C37" s="18">
        <v>14</v>
      </c>
      <c r="D37" s="53"/>
      <c r="E37" s="31"/>
      <c r="F37" s="32"/>
      <c r="G37" s="94"/>
      <c r="H37" s="33"/>
      <c r="I37" s="85"/>
      <c r="J37" s="85"/>
      <c r="K37" s="32"/>
      <c r="L37" s="32"/>
      <c r="M37" s="90"/>
      <c r="N37" s="23">
        <f t="shared" si="0"/>
        <v>0</v>
      </c>
      <c r="O37" s="36"/>
      <c r="Q37" s="80" t="str">
        <f t="shared" si="1"/>
        <v/>
      </c>
    </row>
    <row r="38" spans="2:17" ht="25.05" customHeight="1" x14ac:dyDescent="0.45">
      <c r="B38" s="15">
        <v>3</v>
      </c>
      <c r="C38" s="18">
        <v>1</v>
      </c>
      <c r="D38" s="73"/>
      <c r="E38" s="74"/>
      <c r="F38" s="75"/>
      <c r="G38" s="93"/>
      <c r="H38" s="76"/>
      <c r="I38" s="84"/>
      <c r="J38" s="84"/>
      <c r="K38" s="75"/>
      <c r="L38" s="75"/>
      <c r="M38" s="89"/>
      <c r="N38" s="77">
        <f t="shared" si="0"/>
        <v>0</v>
      </c>
      <c r="O38" s="78"/>
      <c r="Q38" s="80" t="str">
        <f t="shared" si="1"/>
        <v/>
      </c>
    </row>
    <row r="39" spans="2:17" ht="25.05" customHeight="1" x14ac:dyDescent="0.45">
      <c r="B39" s="15">
        <v>3</v>
      </c>
      <c r="C39" s="18">
        <v>2</v>
      </c>
      <c r="D39" s="52"/>
      <c r="E39" s="28"/>
      <c r="F39" s="29"/>
      <c r="G39" s="91"/>
      <c r="H39" s="30"/>
      <c r="I39" s="82"/>
      <c r="J39" s="82"/>
      <c r="K39" s="29"/>
      <c r="L39" s="29"/>
      <c r="M39" s="87"/>
      <c r="N39" s="22">
        <f t="shared" si="0"/>
        <v>0</v>
      </c>
      <c r="O39" s="35"/>
      <c r="Q39" s="80" t="str">
        <f t="shared" si="1"/>
        <v/>
      </c>
    </row>
    <row r="40" spans="2:17" ht="25.05" customHeight="1" x14ac:dyDescent="0.45">
      <c r="B40" s="15">
        <v>3</v>
      </c>
      <c r="C40" s="18">
        <v>3</v>
      </c>
      <c r="D40" s="52"/>
      <c r="E40" s="28"/>
      <c r="F40" s="29"/>
      <c r="G40" s="91"/>
      <c r="H40" s="30"/>
      <c r="I40" s="82"/>
      <c r="J40" s="82"/>
      <c r="K40" s="29"/>
      <c r="L40" s="29"/>
      <c r="M40" s="87"/>
      <c r="N40" s="22">
        <f t="shared" si="0"/>
        <v>0</v>
      </c>
      <c r="O40" s="35"/>
      <c r="Q40" s="80" t="str">
        <f t="shared" si="1"/>
        <v/>
      </c>
    </row>
    <row r="41" spans="2:17" ht="25.05" customHeight="1" x14ac:dyDescent="0.45">
      <c r="B41" s="15">
        <v>3</v>
      </c>
      <c r="C41" s="18">
        <v>4</v>
      </c>
      <c r="D41" s="52"/>
      <c r="E41" s="28"/>
      <c r="F41" s="29"/>
      <c r="G41" s="91"/>
      <c r="H41" s="30"/>
      <c r="I41" s="82"/>
      <c r="J41" s="82"/>
      <c r="K41" s="29"/>
      <c r="L41" s="29"/>
      <c r="M41" s="87"/>
      <c r="N41" s="22">
        <f t="shared" si="0"/>
        <v>0</v>
      </c>
      <c r="O41" s="35"/>
      <c r="Q41" s="80" t="str">
        <f t="shared" si="1"/>
        <v/>
      </c>
    </row>
    <row r="42" spans="2:17" ht="25.05" customHeight="1" x14ac:dyDescent="0.45">
      <c r="B42" s="15">
        <v>3</v>
      </c>
      <c r="C42" s="18">
        <v>5</v>
      </c>
      <c r="D42" s="52"/>
      <c r="E42" s="28"/>
      <c r="F42" s="29"/>
      <c r="G42" s="91"/>
      <c r="H42" s="30"/>
      <c r="I42" s="82"/>
      <c r="J42" s="82"/>
      <c r="K42" s="29"/>
      <c r="L42" s="29"/>
      <c r="M42" s="87"/>
      <c r="N42" s="22">
        <f t="shared" si="0"/>
        <v>0</v>
      </c>
      <c r="O42" s="35"/>
      <c r="Q42" s="80" t="str">
        <f t="shared" si="1"/>
        <v/>
      </c>
    </row>
    <row r="43" spans="2:17" ht="25.05" customHeight="1" x14ac:dyDescent="0.45">
      <c r="B43" s="15">
        <v>3</v>
      </c>
      <c r="C43" s="18">
        <v>6</v>
      </c>
      <c r="D43" s="52"/>
      <c r="E43" s="28"/>
      <c r="F43" s="29"/>
      <c r="G43" s="91"/>
      <c r="H43" s="30"/>
      <c r="I43" s="82"/>
      <c r="J43" s="82"/>
      <c r="K43" s="29"/>
      <c r="L43" s="29"/>
      <c r="M43" s="87"/>
      <c r="N43" s="22">
        <f t="shared" si="0"/>
        <v>0</v>
      </c>
      <c r="O43" s="35"/>
      <c r="Q43" s="80" t="str">
        <f t="shared" si="1"/>
        <v/>
      </c>
    </row>
    <row r="44" spans="2:17" ht="25.05" customHeight="1" x14ac:dyDescent="0.45">
      <c r="B44" s="15">
        <v>3</v>
      </c>
      <c r="C44" s="18">
        <v>7</v>
      </c>
      <c r="D44" s="52"/>
      <c r="E44" s="28"/>
      <c r="F44" s="29"/>
      <c r="G44" s="91"/>
      <c r="H44" s="30"/>
      <c r="I44" s="82"/>
      <c r="J44" s="82"/>
      <c r="K44" s="29"/>
      <c r="L44" s="29"/>
      <c r="M44" s="87"/>
      <c r="N44" s="22">
        <f t="shared" si="0"/>
        <v>0</v>
      </c>
      <c r="O44" s="35"/>
      <c r="Q44" s="80" t="str">
        <f t="shared" si="1"/>
        <v/>
      </c>
    </row>
    <row r="45" spans="2:17" ht="25.05" customHeight="1" x14ac:dyDescent="0.45">
      <c r="B45" s="15">
        <v>3</v>
      </c>
      <c r="C45" s="18">
        <v>8</v>
      </c>
      <c r="D45" s="52"/>
      <c r="E45" s="28"/>
      <c r="F45" s="29"/>
      <c r="G45" s="91"/>
      <c r="H45" s="30"/>
      <c r="I45" s="82"/>
      <c r="J45" s="82"/>
      <c r="K45" s="29"/>
      <c r="L45" s="29"/>
      <c r="M45" s="87"/>
      <c r="N45" s="22">
        <f t="shared" si="0"/>
        <v>0</v>
      </c>
      <c r="O45" s="35"/>
      <c r="Q45" s="80" t="str">
        <f t="shared" si="1"/>
        <v/>
      </c>
    </row>
    <row r="46" spans="2:17" ht="25.05" customHeight="1" x14ac:dyDescent="0.45">
      <c r="B46" s="15">
        <v>3</v>
      </c>
      <c r="C46" s="18">
        <v>9</v>
      </c>
      <c r="D46" s="52"/>
      <c r="E46" s="28"/>
      <c r="F46" s="29"/>
      <c r="G46" s="91"/>
      <c r="H46" s="30"/>
      <c r="I46" s="82"/>
      <c r="J46" s="82"/>
      <c r="K46" s="29"/>
      <c r="L46" s="29"/>
      <c r="M46" s="87"/>
      <c r="N46" s="22">
        <f t="shared" si="0"/>
        <v>0</v>
      </c>
      <c r="O46" s="35"/>
      <c r="Q46" s="80" t="str">
        <f t="shared" si="1"/>
        <v/>
      </c>
    </row>
    <row r="47" spans="2:17" ht="25.05" customHeight="1" x14ac:dyDescent="0.45">
      <c r="B47" s="15">
        <v>3</v>
      </c>
      <c r="C47" s="18">
        <v>10</v>
      </c>
      <c r="D47" s="73"/>
      <c r="E47" s="74"/>
      <c r="F47" s="75"/>
      <c r="G47" s="93"/>
      <c r="H47" s="76"/>
      <c r="I47" s="84"/>
      <c r="J47" s="84"/>
      <c r="K47" s="75"/>
      <c r="L47" s="75"/>
      <c r="M47" s="89"/>
      <c r="N47" s="77">
        <f t="shared" si="0"/>
        <v>0</v>
      </c>
      <c r="O47" s="78"/>
      <c r="Q47" s="80" t="str">
        <f t="shared" si="1"/>
        <v/>
      </c>
    </row>
    <row r="48" spans="2:17" ht="25.05" customHeight="1" x14ac:dyDescent="0.45">
      <c r="B48" s="15">
        <v>3</v>
      </c>
      <c r="C48" s="18">
        <v>11</v>
      </c>
      <c r="D48" s="52"/>
      <c r="E48" s="28"/>
      <c r="F48" s="29"/>
      <c r="G48" s="91"/>
      <c r="H48" s="30"/>
      <c r="I48" s="82"/>
      <c r="J48" s="82"/>
      <c r="K48" s="29"/>
      <c r="L48" s="29"/>
      <c r="M48" s="87"/>
      <c r="N48" s="22">
        <f t="shared" si="0"/>
        <v>0</v>
      </c>
      <c r="O48" s="35"/>
      <c r="Q48" s="80" t="str">
        <f t="shared" si="1"/>
        <v/>
      </c>
    </row>
    <row r="49" spans="2:17" ht="25.05" customHeight="1" x14ac:dyDescent="0.45">
      <c r="B49" s="15">
        <v>3</v>
      </c>
      <c r="C49" s="18">
        <v>12</v>
      </c>
      <c r="D49" s="52"/>
      <c r="E49" s="28"/>
      <c r="F49" s="29"/>
      <c r="G49" s="91"/>
      <c r="H49" s="30"/>
      <c r="I49" s="82"/>
      <c r="J49" s="82"/>
      <c r="K49" s="29"/>
      <c r="L49" s="29"/>
      <c r="M49" s="87"/>
      <c r="N49" s="22">
        <f t="shared" si="0"/>
        <v>0</v>
      </c>
      <c r="O49" s="35"/>
      <c r="Q49" s="80" t="str">
        <f t="shared" si="1"/>
        <v/>
      </c>
    </row>
    <row r="50" spans="2:17" ht="25.05" customHeight="1" x14ac:dyDescent="0.45">
      <c r="B50" s="15">
        <v>3</v>
      </c>
      <c r="C50" s="18">
        <v>13</v>
      </c>
      <c r="D50" s="52"/>
      <c r="E50" s="28"/>
      <c r="F50" s="29"/>
      <c r="G50" s="91"/>
      <c r="H50" s="30"/>
      <c r="I50" s="82"/>
      <c r="J50" s="82"/>
      <c r="K50" s="29"/>
      <c r="L50" s="29"/>
      <c r="M50" s="87"/>
      <c r="N50" s="22">
        <f t="shared" si="0"/>
        <v>0</v>
      </c>
      <c r="O50" s="35"/>
      <c r="Q50" s="80" t="str">
        <f t="shared" si="1"/>
        <v/>
      </c>
    </row>
    <row r="51" spans="2:17" ht="25.05" customHeight="1" thickBot="1" x14ac:dyDescent="0.5">
      <c r="B51" s="15">
        <v>3</v>
      </c>
      <c r="C51" s="18">
        <v>14</v>
      </c>
      <c r="D51" s="53"/>
      <c r="E51" s="31"/>
      <c r="F51" s="32"/>
      <c r="G51" s="94"/>
      <c r="H51" s="33"/>
      <c r="I51" s="85"/>
      <c r="J51" s="85"/>
      <c r="K51" s="32"/>
      <c r="L51" s="32"/>
      <c r="M51" s="90"/>
      <c r="N51" s="23">
        <f t="shared" si="0"/>
        <v>0</v>
      </c>
      <c r="O51" s="36"/>
      <c r="Q51" s="80" t="str">
        <f t="shared" si="1"/>
        <v/>
      </c>
    </row>
    <row r="52" spans="2:17" ht="25.05" customHeight="1" x14ac:dyDescent="0.45">
      <c r="B52" s="15">
        <v>4</v>
      </c>
      <c r="C52" s="18">
        <v>1</v>
      </c>
      <c r="D52" s="73"/>
      <c r="E52" s="74"/>
      <c r="F52" s="75"/>
      <c r="G52" s="93"/>
      <c r="H52" s="76"/>
      <c r="I52" s="84"/>
      <c r="J52" s="84"/>
      <c r="K52" s="75"/>
      <c r="L52" s="75"/>
      <c r="M52" s="89"/>
      <c r="N52" s="77">
        <f t="shared" si="0"/>
        <v>0</v>
      </c>
      <c r="O52" s="78"/>
      <c r="Q52" s="80" t="str">
        <f t="shared" si="1"/>
        <v/>
      </c>
    </row>
    <row r="53" spans="2:17" ht="25.05" customHeight="1" x14ac:dyDescent="0.45">
      <c r="B53" s="15">
        <v>4</v>
      </c>
      <c r="C53" s="18">
        <v>2</v>
      </c>
      <c r="D53" s="52"/>
      <c r="E53" s="28"/>
      <c r="F53" s="29"/>
      <c r="G53" s="91"/>
      <c r="H53" s="30"/>
      <c r="I53" s="82"/>
      <c r="J53" s="82"/>
      <c r="K53" s="29"/>
      <c r="L53" s="29"/>
      <c r="M53" s="87"/>
      <c r="N53" s="22">
        <f t="shared" si="0"/>
        <v>0</v>
      </c>
      <c r="O53" s="35"/>
      <c r="Q53" s="80" t="str">
        <f t="shared" si="1"/>
        <v/>
      </c>
    </row>
    <row r="54" spans="2:17" ht="25.05" customHeight="1" x14ac:dyDescent="0.45">
      <c r="B54" s="15">
        <v>4</v>
      </c>
      <c r="C54" s="18">
        <v>3</v>
      </c>
      <c r="D54" s="52"/>
      <c r="E54" s="28"/>
      <c r="F54" s="29"/>
      <c r="G54" s="91"/>
      <c r="H54" s="30"/>
      <c r="I54" s="82"/>
      <c r="J54" s="82"/>
      <c r="K54" s="29"/>
      <c r="L54" s="29"/>
      <c r="M54" s="87"/>
      <c r="N54" s="22">
        <f t="shared" si="0"/>
        <v>0</v>
      </c>
      <c r="O54" s="35"/>
      <c r="Q54" s="80" t="str">
        <f t="shared" si="1"/>
        <v/>
      </c>
    </row>
    <row r="55" spans="2:17" ht="25.05" customHeight="1" x14ac:dyDescent="0.45">
      <c r="B55" s="15">
        <v>4</v>
      </c>
      <c r="C55" s="18">
        <v>4</v>
      </c>
      <c r="D55" s="52"/>
      <c r="E55" s="28"/>
      <c r="F55" s="29"/>
      <c r="G55" s="91"/>
      <c r="H55" s="30"/>
      <c r="I55" s="82"/>
      <c r="J55" s="82"/>
      <c r="K55" s="29"/>
      <c r="L55" s="29"/>
      <c r="M55" s="87"/>
      <c r="N55" s="22">
        <f t="shared" si="0"/>
        <v>0</v>
      </c>
      <c r="O55" s="35"/>
      <c r="Q55" s="80" t="str">
        <f t="shared" si="1"/>
        <v/>
      </c>
    </row>
    <row r="56" spans="2:17" ht="25.05" customHeight="1" x14ac:dyDescent="0.45">
      <c r="B56" s="15">
        <v>4</v>
      </c>
      <c r="C56" s="18">
        <v>5</v>
      </c>
      <c r="D56" s="52"/>
      <c r="E56" s="28"/>
      <c r="F56" s="29"/>
      <c r="G56" s="91"/>
      <c r="H56" s="30"/>
      <c r="I56" s="82"/>
      <c r="J56" s="82"/>
      <c r="K56" s="29"/>
      <c r="L56" s="29"/>
      <c r="M56" s="87"/>
      <c r="N56" s="22">
        <f t="shared" si="0"/>
        <v>0</v>
      </c>
      <c r="O56" s="35"/>
      <c r="Q56" s="80" t="str">
        <f t="shared" si="1"/>
        <v/>
      </c>
    </row>
    <row r="57" spans="2:17" ht="25.05" customHeight="1" x14ac:dyDescent="0.45">
      <c r="B57" s="15">
        <v>4</v>
      </c>
      <c r="C57" s="18">
        <v>6</v>
      </c>
      <c r="D57" s="52"/>
      <c r="E57" s="28"/>
      <c r="F57" s="29"/>
      <c r="G57" s="91"/>
      <c r="H57" s="30"/>
      <c r="I57" s="82"/>
      <c r="J57" s="82"/>
      <c r="K57" s="29"/>
      <c r="L57" s="29"/>
      <c r="M57" s="87"/>
      <c r="N57" s="22">
        <f t="shared" si="0"/>
        <v>0</v>
      </c>
      <c r="O57" s="35"/>
      <c r="Q57" s="80" t="str">
        <f t="shared" si="1"/>
        <v/>
      </c>
    </row>
    <row r="58" spans="2:17" ht="25.05" customHeight="1" x14ac:dyDescent="0.45">
      <c r="B58" s="15">
        <v>4</v>
      </c>
      <c r="C58" s="18">
        <v>7</v>
      </c>
      <c r="D58" s="73"/>
      <c r="E58" s="74"/>
      <c r="F58" s="75"/>
      <c r="G58" s="93"/>
      <c r="H58" s="76"/>
      <c r="I58" s="84"/>
      <c r="J58" s="84"/>
      <c r="K58" s="75"/>
      <c r="L58" s="75"/>
      <c r="M58" s="89"/>
      <c r="N58" s="77">
        <f t="shared" si="0"/>
        <v>0</v>
      </c>
      <c r="O58" s="78"/>
      <c r="Q58" s="80" t="str">
        <f t="shared" si="1"/>
        <v/>
      </c>
    </row>
    <row r="59" spans="2:17" ht="25.05" customHeight="1" x14ac:dyDescent="0.45">
      <c r="B59" s="15">
        <v>4</v>
      </c>
      <c r="C59" s="18">
        <v>8</v>
      </c>
      <c r="D59" s="52"/>
      <c r="E59" s="28"/>
      <c r="F59" s="29"/>
      <c r="G59" s="91"/>
      <c r="H59" s="30"/>
      <c r="I59" s="82"/>
      <c r="J59" s="82"/>
      <c r="K59" s="29"/>
      <c r="L59" s="29"/>
      <c r="M59" s="87"/>
      <c r="N59" s="22">
        <f t="shared" si="0"/>
        <v>0</v>
      </c>
      <c r="O59" s="35"/>
      <c r="Q59" s="80" t="str">
        <f t="shared" si="1"/>
        <v/>
      </c>
    </row>
    <row r="60" spans="2:17" ht="25.05" customHeight="1" x14ac:dyDescent="0.45">
      <c r="B60" s="15">
        <v>4</v>
      </c>
      <c r="C60" s="18">
        <v>9</v>
      </c>
      <c r="D60" s="52"/>
      <c r="E60" s="28"/>
      <c r="F60" s="29"/>
      <c r="G60" s="91"/>
      <c r="H60" s="30"/>
      <c r="I60" s="82"/>
      <c r="J60" s="82"/>
      <c r="K60" s="29"/>
      <c r="L60" s="29"/>
      <c r="M60" s="87"/>
      <c r="N60" s="22">
        <f t="shared" si="0"/>
        <v>0</v>
      </c>
      <c r="O60" s="35"/>
      <c r="Q60" s="80" t="str">
        <f t="shared" si="1"/>
        <v/>
      </c>
    </row>
    <row r="61" spans="2:17" ht="25.05" customHeight="1" x14ac:dyDescent="0.45">
      <c r="B61" s="15">
        <v>4</v>
      </c>
      <c r="C61" s="18">
        <v>10</v>
      </c>
      <c r="D61" s="52"/>
      <c r="E61" s="28"/>
      <c r="F61" s="29"/>
      <c r="G61" s="91"/>
      <c r="H61" s="30"/>
      <c r="I61" s="82"/>
      <c r="J61" s="82"/>
      <c r="K61" s="29"/>
      <c r="L61" s="29"/>
      <c r="M61" s="87"/>
      <c r="N61" s="22">
        <f t="shared" si="0"/>
        <v>0</v>
      </c>
      <c r="O61" s="35"/>
      <c r="Q61" s="80" t="str">
        <f t="shared" si="1"/>
        <v/>
      </c>
    </row>
    <row r="62" spans="2:17" ht="25.05" customHeight="1" x14ac:dyDescent="0.45">
      <c r="B62" s="15">
        <v>4</v>
      </c>
      <c r="C62" s="18">
        <v>11</v>
      </c>
      <c r="D62" s="52"/>
      <c r="E62" s="28"/>
      <c r="F62" s="29"/>
      <c r="G62" s="91"/>
      <c r="H62" s="30"/>
      <c r="I62" s="82"/>
      <c r="J62" s="82"/>
      <c r="K62" s="29"/>
      <c r="L62" s="29"/>
      <c r="M62" s="87"/>
      <c r="N62" s="22">
        <f t="shared" si="0"/>
        <v>0</v>
      </c>
      <c r="O62" s="35"/>
      <c r="Q62" s="80" t="str">
        <f t="shared" si="1"/>
        <v/>
      </c>
    </row>
    <row r="63" spans="2:17" ht="25.05" customHeight="1" x14ac:dyDescent="0.45">
      <c r="B63" s="15">
        <v>4</v>
      </c>
      <c r="C63" s="18">
        <v>12</v>
      </c>
      <c r="D63" s="52"/>
      <c r="E63" s="28"/>
      <c r="F63" s="29"/>
      <c r="G63" s="91"/>
      <c r="H63" s="30"/>
      <c r="I63" s="82"/>
      <c r="J63" s="82"/>
      <c r="K63" s="29"/>
      <c r="L63" s="29"/>
      <c r="M63" s="87"/>
      <c r="N63" s="22">
        <f t="shared" si="0"/>
        <v>0</v>
      </c>
      <c r="O63" s="35"/>
      <c r="Q63" s="80" t="str">
        <f t="shared" si="1"/>
        <v/>
      </c>
    </row>
    <row r="64" spans="2:17" ht="25.05" customHeight="1" x14ac:dyDescent="0.45">
      <c r="B64" s="15">
        <v>4</v>
      </c>
      <c r="C64" s="18">
        <v>13</v>
      </c>
      <c r="D64" s="52"/>
      <c r="E64" s="28"/>
      <c r="F64" s="29"/>
      <c r="G64" s="91"/>
      <c r="H64" s="30"/>
      <c r="I64" s="82"/>
      <c r="J64" s="82"/>
      <c r="K64" s="29"/>
      <c r="L64" s="29"/>
      <c r="M64" s="87"/>
      <c r="N64" s="22">
        <f t="shared" si="0"/>
        <v>0</v>
      </c>
      <c r="O64" s="35"/>
      <c r="Q64" s="80" t="str">
        <f t="shared" si="1"/>
        <v/>
      </c>
    </row>
    <row r="65" spans="2:17" ht="25.05" customHeight="1" thickBot="1" x14ac:dyDescent="0.5">
      <c r="B65" s="15">
        <v>4</v>
      </c>
      <c r="C65" s="18">
        <v>14</v>
      </c>
      <c r="D65" s="53"/>
      <c r="E65" s="31"/>
      <c r="F65" s="32"/>
      <c r="G65" s="94"/>
      <c r="H65" s="33"/>
      <c r="I65" s="85"/>
      <c r="J65" s="85"/>
      <c r="K65" s="32"/>
      <c r="L65" s="32"/>
      <c r="M65" s="90"/>
      <c r="N65" s="23">
        <f t="shared" si="0"/>
        <v>0</v>
      </c>
      <c r="O65" s="36"/>
      <c r="Q65" s="80" t="str">
        <f t="shared" si="1"/>
        <v/>
      </c>
    </row>
    <row r="66" spans="2:17" ht="25.05" customHeight="1" x14ac:dyDescent="0.45">
      <c r="B66" s="15">
        <v>5</v>
      </c>
      <c r="C66" s="18">
        <v>1</v>
      </c>
      <c r="D66" s="51"/>
      <c r="E66" s="24"/>
      <c r="F66" s="25"/>
      <c r="G66" s="26"/>
      <c r="H66" s="27"/>
      <c r="I66" s="81"/>
      <c r="J66" s="81"/>
      <c r="K66" s="25"/>
      <c r="L66" s="25"/>
      <c r="M66" s="86"/>
      <c r="N66" s="21">
        <f t="shared" si="0"/>
        <v>0</v>
      </c>
      <c r="O66" s="34"/>
      <c r="Q66" s="80" t="str">
        <f t="shared" si="1"/>
        <v/>
      </c>
    </row>
    <row r="67" spans="2:17" ht="25.05" customHeight="1" x14ac:dyDescent="0.45">
      <c r="B67" s="15">
        <v>5</v>
      </c>
      <c r="C67" s="18">
        <v>2</v>
      </c>
      <c r="D67" s="52"/>
      <c r="E67" s="28"/>
      <c r="F67" s="29"/>
      <c r="G67" s="91"/>
      <c r="H67" s="30"/>
      <c r="I67" s="82"/>
      <c r="J67" s="82"/>
      <c r="K67" s="29"/>
      <c r="L67" s="29"/>
      <c r="M67" s="87"/>
      <c r="N67" s="22">
        <f t="shared" si="0"/>
        <v>0</v>
      </c>
      <c r="O67" s="35"/>
      <c r="Q67" s="80" t="str">
        <f t="shared" si="1"/>
        <v/>
      </c>
    </row>
    <row r="68" spans="2:17" ht="25.05" customHeight="1" x14ac:dyDescent="0.45">
      <c r="B68" s="15">
        <v>5</v>
      </c>
      <c r="C68" s="18">
        <v>3</v>
      </c>
      <c r="D68" s="52"/>
      <c r="E68" s="28"/>
      <c r="F68" s="29"/>
      <c r="G68" s="91"/>
      <c r="H68" s="30"/>
      <c r="I68" s="82"/>
      <c r="J68" s="82"/>
      <c r="K68" s="29"/>
      <c r="L68" s="29"/>
      <c r="M68" s="87"/>
      <c r="N68" s="22">
        <f t="shared" si="0"/>
        <v>0</v>
      </c>
      <c r="O68" s="35"/>
      <c r="Q68" s="80" t="str">
        <f t="shared" si="1"/>
        <v/>
      </c>
    </row>
    <row r="69" spans="2:17" ht="25.05" customHeight="1" x14ac:dyDescent="0.45">
      <c r="B69" s="15">
        <v>5</v>
      </c>
      <c r="C69" s="18">
        <v>4</v>
      </c>
      <c r="D69" s="52"/>
      <c r="E69" s="28"/>
      <c r="F69" s="29"/>
      <c r="G69" s="91"/>
      <c r="H69" s="30"/>
      <c r="I69" s="82"/>
      <c r="J69" s="82"/>
      <c r="K69" s="29"/>
      <c r="L69" s="29"/>
      <c r="M69" s="87"/>
      <c r="N69" s="22">
        <f t="shared" ref="N69:N79" si="2">K69+L69</f>
        <v>0</v>
      </c>
      <c r="O69" s="35"/>
      <c r="Q69" s="80" t="str">
        <f t="shared" si="1"/>
        <v/>
      </c>
    </row>
    <row r="70" spans="2:17" ht="25.05" customHeight="1" x14ac:dyDescent="0.45">
      <c r="B70" s="15">
        <v>5</v>
      </c>
      <c r="C70" s="18">
        <v>5</v>
      </c>
      <c r="D70" s="52"/>
      <c r="E70" s="28"/>
      <c r="F70" s="29"/>
      <c r="G70" s="91"/>
      <c r="H70" s="30"/>
      <c r="I70" s="82"/>
      <c r="J70" s="82"/>
      <c r="K70" s="29"/>
      <c r="L70" s="29"/>
      <c r="M70" s="87"/>
      <c r="N70" s="22">
        <f t="shared" si="2"/>
        <v>0</v>
      </c>
      <c r="O70" s="35"/>
      <c r="Q70" s="80" t="str">
        <f t="shared" si="1"/>
        <v/>
      </c>
    </row>
    <row r="71" spans="2:17" ht="25.05" customHeight="1" x14ac:dyDescent="0.45">
      <c r="B71" s="15">
        <v>5</v>
      </c>
      <c r="C71" s="18">
        <v>6</v>
      </c>
      <c r="D71" s="52"/>
      <c r="E71" s="28"/>
      <c r="F71" s="29"/>
      <c r="G71" s="91"/>
      <c r="H71" s="30"/>
      <c r="I71" s="82"/>
      <c r="J71" s="82"/>
      <c r="K71" s="29"/>
      <c r="L71" s="29"/>
      <c r="M71" s="87"/>
      <c r="N71" s="22">
        <f t="shared" si="2"/>
        <v>0</v>
      </c>
      <c r="O71" s="35"/>
      <c r="Q71" s="80" t="str">
        <f t="shared" si="1"/>
        <v/>
      </c>
    </row>
    <row r="72" spans="2:17" ht="25.05" customHeight="1" x14ac:dyDescent="0.45">
      <c r="B72" s="15">
        <v>5</v>
      </c>
      <c r="C72" s="18">
        <v>7</v>
      </c>
      <c r="D72" s="52"/>
      <c r="E72" s="28"/>
      <c r="F72" s="29"/>
      <c r="G72" s="91"/>
      <c r="H72" s="30"/>
      <c r="I72" s="82"/>
      <c r="J72" s="82"/>
      <c r="K72" s="29"/>
      <c r="L72" s="29"/>
      <c r="M72" s="87"/>
      <c r="N72" s="22">
        <f t="shared" si="2"/>
        <v>0</v>
      </c>
      <c r="O72" s="35"/>
      <c r="Q72" s="80" t="str">
        <f t="shared" si="1"/>
        <v/>
      </c>
    </row>
    <row r="73" spans="2:17" ht="25.05" customHeight="1" x14ac:dyDescent="0.45">
      <c r="B73" s="15">
        <v>5</v>
      </c>
      <c r="C73" s="18">
        <v>8</v>
      </c>
      <c r="D73" s="52"/>
      <c r="E73" s="28"/>
      <c r="F73" s="29"/>
      <c r="G73" s="91"/>
      <c r="H73" s="30"/>
      <c r="I73" s="82"/>
      <c r="J73" s="82"/>
      <c r="K73" s="29"/>
      <c r="L73" s="29"/>
      <c r="M73" s="87"/>
      <c r="N73" s="22">
        <f t="shared" si="2"/>
        <v>0</v>
      </c>
      <c r="O73" s="35"/>
      <c r="Q73" s="80" t="str">
        <f t="shared" si="1"/>
        <v/>
      </c>
    </row>
    <row r="74" spans="2:17" ht="25.05" customHeight="1" x14ac:dyDescent="0.45">
      <c r="B74" s="15">
        <v>5</v>
      </c>
      <c r="C74" s="18">
        <v>9</v>
      </c>
      <c r="D74" s="52"/>
      <c r="E74" s="28"/>
      <c r="F74" s="29"/>
      <c r="G74" s="91"/>
      <c r="H74" s="30"/>
      <c r="I74" s="82"/>
      <c r="J74" s="82"/>
      <c r="K74" s="29"/>
      <c r="L74" s="29"/>
      <c r="M74" s="87"/>
      <c r="N74" s="22">
        <f t="shared" si="2"/>
        <v>0</v>
      </c>
      <c r="O74" s="35"/>
      <c r="Q74" s="80" t="str">
        <f t="shared" si="1"/>
        <v/>
      </c>
    </row>
    <row r="75" spans="2:17" ht="25.05" customHeight="1" x14ac:dyDescent="0.45">
      <c r="B75" s="15">
        <v>5</v>
      </c>
      <c r="C75" s="18">
        <v>10</v>
      </c>
      <c r="D75" s="52"/>
      <c r="E75" s="28"/>
      <c r="F75" s="29"/>
      <c r="G75" s="91"/>
      <c r="H75" s="30"/>
      <c r="I75" s="82"/>
      <c r="J75" s="82"/>
      <c r="K75" s="29"/>
      <c r="L75" s="29"/>
      <c r="M75" s="87"/>
      <c r="N75" s="22">
        <f t="shared" si="2"/>
        <v>0</v>
      </c>
      <c r="O75" s="35"/>
      <c r="Q75" s="80" t="str">
        <f t="shared" si="1"/>
        <v/>
      </c>
    </row>
    <row r="76" spans="2:17" ht="25.05" customHeight="1" x14ac:dyDescent="0.45">
      <c r="B76" s="15">
        <v>5</v>
      </c>
      <c r="C76" s="18">
        <v>11</v>
      </c>
      <c r="D76" s="52"/>
      <c r="E76" s="28"/>
      <c r="F76" s="29"/>
      <c r="G76" s="91"/>
      <c r="H76" s="30"/>
      <c r="I76" s="82"/>
      <c r="J76" s="82"/>
      <c r="K76" s="29"/>
      <c r="L76" s="29"/>
      <c r="M76" s="87"/>
      <c r="N76" s="22">
        <f t="shared" si="2"/>
        <v>0</v>
      </c>
      <c r="O76" s="35"/>
      <c r="Q76" s="80" t="str">
        <f t="shared" si="1"/>
        <v/>
      </c>
    </row>
    <row r="77" spans="2:17" ht="25.05" customHeight="1" x14ac:dyDescent="0.45">
      <c r="B77" s="15">
        <v>5</v>
      </c>
      <c r="C77" s="18">
        <v>12</v>
      </c>
      <c r="D77" s="52"/>
      <c r="E77" s="28"/>
      <c r="F77" s="29"/>
      <c r="G77" s="91"/>
      <c r="H77" s="30"/>
      <c r="I77" s="82"/>
      <c r="J77" s="82"/>
      <c r="K77" s="29"/>
      <c r="L77" s="29"/>
      <c r="M77" s="87"/>
      <c r="N77" s="22">
        <f t="shared" si="2"/>
        <v>0</v>
      </c>
      <c r="O77" s="35"/>
      <c r="Q77" s="80" t="str">
        <f t="shared" si="1"/>
        <v/>
      </c>
    </row>
    <row r="78" spans="2:17" ht="25.05" customHeight="1" x14ac:dyDescent="0.45">
      <c r="B78" s="15">
        <v>5</v>
      </c>
      <c r="C78" s="18">
        <v>13</v>
      </c>
      <c r="D78" s="52"/>
      <c r="E78" s="28"/>
      <c r="F78" s="29"/>
      <c r="G78" s="91"/>
      <c r="H78" s="30"/>
      <c r="I78" s="82"/>
      <c r="J78" s="82"/>
      <c r="K78" s="29"/>
      <c r="L78" s="29"/>
      <c r="M78" s="87"/>
      <c r="N78" s="22">
        <f t="shared" si="2"/>
        <v>0</v>
      </c>
      <c r="O78" s="35"/>
      <c r="Q78" s="80" t="str">
        <f t="shared" si="1"/>
        <v/>
      </c>
    </row>
    <row r="79" spans="2:17" ht="25.05" customHeight="1" thickBot="1" x14ac:dyDescent="0.5">
      <c r="B79" s="15">
        <v>5</v>
      </c>
      <c r="C79" s="18">
        <v>14</v>
      </c>
      <c r="D79" s="53"/>
      <c r="E79" s="31"/>
      <c r="F79" s="32"/>
      <c r="G79" s="94"/>
      <c r="H79" s="33"/>
      <c r="I79" s="85"/>
      <c r="J79" s="85"/>
      <c r="K79" s="32"/>
      <c r="L79" s="32"/>
      <c r="M79" s="90"/>
      <c r="N79" s="23">
        <f t="shared" si="2"/>
        <v>0</v>
      </c>
      <c r="O79" s="36"/>
      <c r="Q79" s="80" t="str">
        <f t="shared" ref="Q79" si="3">IF(N79&lt;&gt;0,IF(M79="","税区が入力されていません！",""),"")</f>
        <v/>
      </c>
    </row>
  </sheetData>
  <sheetProtection algorithmName="SHA-512" hashValue="xSC1j1lFa2oHQVUsk975r3SDPv/9T7euorNjgT1WnXFEOLqngW8chb9VIfQktTYwa27a49zBzhPR6EbVYODFuw==" saltValue="ToS+SCsvZExBCm4kk7glfw==" spinCount="100000" sheet="1" selectLockedCells="1"/>
  <mergeCells count="16">
    <mergeCell ref="C9:D9"/>
    <mergeCell ref="C2:F2"/>
    <mergeCell ref="C4:D4"/>
    <mergeCell ref="C6:D6"/>
    <mergeCell ref="C7:D7"/>
    <mergeCell ref="C8:D8"/>
    <mergeCell ref="M7:N7"/>
    <mergeCell ref="M8:N8"/>
    <mergeCell ref="M9:N9"/>
    <mergeCell ref="M11:N11"/>
    <mergeCell ref="E4:F4"/>
    <mergeCell ref="E6:F6"/>
    <mergeCell ref="E9:F9"/>
    <mergeCell ref="E7:H7"/>
    <mergeCell ref="E8:H8"/>
    <mergeCell ref="M10:N10"/>
  </mergeCells>
  <phoneticPr fontId="2"/>
  <conditionalFormatting sqref="D14:J79">
    <cfRule type="expression" dxfId="10" priority="1">
      <formula>$K14&lt;0</formula>
    </cfRule>
  </conditionalFormatting>
  <dataValidations count="1">
    <dataValidation type="list" allowBlank="1" showInputMessage="1" showErrorMessage="1" sqref="M14:M79" xr:uid="{38D2D8C3-4799-478D-895D-1FEE96B8666F}">
      <formula1>"10%,8%,その他（非課税、不課税等）"</formula1>
    </dataValidation>
  </dataValidations>
  <pageMargins left="0.98425196850393704" right="0.59055118110236227" top="0.78740157480314965" bottom="0.59055118110236227" header="0.39370078740157483" footer="0.39370078740157483"/>
  <pageSetup paperSize="9" scale="71" fitToHeight="3" orientation="landscape" r:id="rId1"/>
  <headerFooter>
    <oddHeader>&amp;L【カラタニエンジニアリング株式会社】請求書入力シート&amp;R&amp;D &amp;T</oddHeader>
    <oddFooter>&amp;C&amp;9&amp;P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D643-CC2F-4B64-BD3D-1B41FACEF182}">
  <sheetPr codeName="Sheet3"/>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23" t="str">
        <f>IF(入力用!$E$9&lt;&gt;"",入力用!$E$9,"")</f>
        <v/>
      </c>
      <c r="K4" s="123"/>
      <c r="L4" s="123"/>
    </row>
    <row r="5" spans="2:14" ht="12" customHeight="1" x14ac:dyDescent="0.45">
      <c r="H5" s="8" t="s">
        <v>13</v>
      </c>
      <c r="J5" s="123"/>
      <c r="K5" s="123"/>
      <c r="L5" s="123"/>
    </row>
    <row r="6" spans="2:14" ht="19.95" customHeight="1" x14ac:dyDescent="0.45">
      <c r="B6" s="3" t="s">
        <v>14</v>
      </c>
      <c r="H6" s="16" t="str">
        <f>IF(入力用!$E$6&lt;&gt;"",入力用!$E$6,"")</f>
        <v/>
      </c>
      <c r="J6" s="124" t="str">
        <f>IF(入力用!$E$8&lt;&gt;"",入力用!$E$8,"")</f>
        <v/>
      </c>
      <c r="K6" s="124"/>
      <c r="L6" s="124"/>
    </row>
    <row r="7" spans="2:14" ht="4.05" customHeight="1" x14ac:dyDescent="0.45"/>
    <row r="8" spans="2:14" ht="19.95" customHeight="1" x14ac:dyDescent="0.45">
      <c r="B8" s="116" t="s">
        <v>11</v>
      </c>
      <c r="C8" s="117"/>
      <c r="D8" s="118">
        <f>K25+L25</f>
        <v>0</v>
      </c>
      <c r="E8" s="119"/>
      <c r="G8" s="8" t="s">
        <v>12</v>
      </c>
      <c r="H8" s="37" t="str">
        <f>IF(入力用!$E$4&lt;&gt;"",入力用!$E$4,"")</f>
        <v/>
      </c>
      <c r="J8" s="120" t="str">
        <f>IF(入力用!$E$7&lt;&gt;"",入力用!$E$7,"")</f>
        <v/>
      </c>
      <c r="K8" s="120"/>
      <c r="L8" s="120"/>
    </row>
    <row r="9" spans="2:14" ht="4.05" customHeight="1" x14ac:dyDescent="0.45"/>
    <row r="10" spans="2:14" ht="10.050000000000001" customHeight="1" x14ac:dyDescent="0.45">
      <c r="B10" s="114" t="s">
        <v>0</v>
      </c>
      <c r="C10" s="121" t="s">
        <v>1</v>
      </c>
      <c r="D10" s="121"/>
      <c r="E10" s="121"/>
      <c r="F10" s="122" t="s">
        <v>4</v>
      </c>
      <c r="G10" s="114" t="s">
        <v>5</v>
      </c>
      <c r="H10" s="114"/>
      <c r="I10" s="114" t="s">
        <v>6</v>
      </c>
      <c r="J10" s="114"/>
      <c r="K10" s="114" t="s">
        <v>7</v>
      </c>
      <c r="L10" s="114" t="s">
        <v>8</v>
      </c>
      <c r="M10" s="113" t="s">
        <v>21</v>
      </c>
      <c r="N10" s="114" t="s">
        <v>9</v>
      </c>
    </row>
    <row r="11" spans="2:14" ht="10.050000000000001" customHeight="1" x14ac:dyDescent="0.45">
      <c r="B11" s="114"/>
      <c r="C11" s="9" t="s">
        <v>2</v>
      </c>
      <c r="D11" s="9" t="s">
        <v>3</v>
      </c>
      <c r="E11" s="9" t="s">
        <v>10</v>
      </c>
      <c r="F11" s="122"/>
      <c r="G11" s="114"/>
      <c r="H11" s="114"/>
      <c r="I11" s="114"/>
      <c r="J11" s="114"/>
      <c r="K11" s="114"/>
      <c r="L11" s="114"/>
      <c r="M11" s="113"/>
      <c r="N11" s="114"/>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15" t="str">
        <f>IF(入力用!I14&lt;&gt;"",入力用!I14,"")</f>
        <v/>
      </c>
      <c r="H12" s="115" t="str">
        <f>IF(入力用!J14&lt;&gt;"",入力用!J14,"")</f>
        <v/>
      </c>
      <c r="I12" s="115" t="str">
        <f>IF(入力用!J14&lt;&gt;"",入力用!J14,"")</f>
        <v/>
      </c>
      <c r="J12" s="115"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15" t="str">
        <f>IF(入力用!I15&lt;&gt;"",入力用!I15,"")</f>
        <v/>
      </c>
      <c r="H13" s="115" t="str">
        <f>IF(入力用!J15&lt;&gt;"",入力用!J15,"")</f>
        <v/>
      </c>
      <c r="I13" s="115" t="str">
        <f>IF(入力用!J15&lt;&gt;"",入力用!J15,"")</f>
        <v/>
      </c>
      <c r="J13" s="115"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15" t="str">
        <f>IF(入力用!I16&lt;&gt;"",入力用!I16,"")</f>
        <v/>
      </c>
      <c r="H14" s="115" t="str">
        <f>IF(入力用!J16&lt;&gt;"",入力用!J16,"")</f>
        <v/>
      </c>
      <c r="I14" s="115" t="str">
        <f>IF(入力用!J16&lt;&gt;"",入力用!J16,"")</f>
        <v/>
      </c>
      <c r="J14" s="115"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15" t="str">
        <f>IF(入力用!I17&lt;&gt;"",入力用!I17,"")</f>
        <v/>
      </c>
      <c r="H15" s="115" t="str">
        <f>IF(入力用!J17&lt;&gt;"",入力用!J17,"")</f>
        <v/>
      </c>
      <c r="I15" s="115" t="str">
        <f>IF(入力用!J17&lt;&gt;"",入力用!J17,"")</f>
        <v/>
      </c>
      <c r="J15" s="115"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15" t="str">
        <f>IF(入力用!I18&lt;&gt;"",入力用!I18,"")</f>
        <v/>
      </c>
      <c r="H16" s="115" t="str">
        <f>IF(入力用!J18&lt;&gt;"",入力用!J18,"")</f>
        <v/>
      </c>
      <c r="I16" s="115" t="str">
        <f>IF(入力用!J18&lt;&gt;"",入力用!J18,"")</f>
        <v/>
      </c>
      <c r="J16" s="115"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15" t="str">
        <f>IF(入力用!I19&lt;&gt;"",入力用!I19,"")</f>
        <v/>
      </c>
      <c r="H17" s="115" t="str">
        <f>IF(入力用!J19&lt;&gt;"",入力用!J19,"")</f>
        <v/>
      </c>
      <c r="I17" s="115" t="str">
        <f>IF(入力用!J19&lt;&gt;"",入力用!J19,"")</f>
        <v/>
      </c>
      <c r="J17" s="115"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15" t="str">
        <f>IF(入力用!I20&lt;&gt;"",入力用!I20,"")</f>
        <v/>
      </c>
      <c r="H18" s="115" t="str">
        <f>IF(入力用!J20&lt;&gt;"",入力用!J20,"")</f>
        <v/>
      </c>
      <c r="I18" s="115" t="str">
        <f>IF(入力用!J20&lt;&gt;"",入力用!J20,"")</f>
        <v/>
      </c>
      <c r="J18" s="115"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15" t="str">
        <f>IF(入力用!I21&lt;&gt;"",入力用!I21,"")</f>
        <v/>
      </c>
      <c r="H19" s="115" t="str">
        <f>IF(入力用!J21&lt;&gt;"",入力用!J21,"")</f>
        <v/>
      </c>
      <c r="I19" s="115" t="str">
        <f>IF(入力用!J21&lt;&gt;"",入力用!J21,"")</f>
        <v/>
      </c>
      <c r="J19" s="115"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15" t="str">
        <f>IF(入力用!I22&lt;&gt;"",入力用!I22,"")</f>
        <v/>
      </c>
      <c r="H20" s="115" t="str">
        <f>IF(入力用!J22&lt;&gt;"",入力用!J22,"")</f>
        <v/>
      </c>
      <c r="I20" s="115" t="str">
        <f>IF(入力用!J22&lt;&gt;"",入力用!J22,"")</f>
        <v/>
      </c>
      <c r="J20" s="115"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15" t="str">
        <f>IF(入力用!I23&lt;&gt;"",入力用!I23,"")</f>
        <v/>
      </c>
      <c r="H21" s="115" t="str">
        <f>IF(入力用!J23&lt;&gt;"",入力用!J23,"")</f>
        <v/>
      </c>
      <c r="I21" s="115" t="str">
        <f>IF(入力用!J23&lt;&gt;"",入力用!J23,"")</f>
        <v/>
      </c>
      <c r="J21" s="115"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4" t="s">
        <v>15</v>
      </c>
      <c r="J23" s="114"/>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14" t="s">
        <v>16</v>
      </c>
      <c r="J25" s="114"/>
      <c r="K25" s="48">
        <f>入力用!K8</f>
        <v>0</v>
      </c>
      <c r="L25" s="48">
        <f>入力用!L8</f>
        <v>0</v>
      </c>
    </row>
    <row r="26" spans="2:14" ht="4.05" customHeight="1" x14ac:dyDescent="0.45"/>
    <row r="27" spans="2:14" ht="19.95" customHeight="1" x14ac:dyDescent="0.45">
      <c r="I27" s="114" t="s">
        <v>20</v>
      </c>
      <c r="J27" s="38" t="s">
        <v>18</v>
      </c>
      <c r="K27" s="48">
        <f>SUMIF(入力用!M14:'入力用'!M68,"=10%",入力用!K14:'入力用'!K68)</f>
        <v>0</v>
      </c>
      <c r="L27" s="48">
        <f>SUMIF(入力用!M14:'入力用'!M68,"=10%",入力用!L14:'入力用'!L68)</f>
        <v>0</v>
      </c>
    </row>
    <row r="28" spans="2:14" ht="19.95" customHeight="1" x14ac:dyDescent="0.15">
      <c r="G28" s="125"/>
      <c r="H28" s="125"/>
      <c r="I28" s="114"/>
      <c r="J28" s="38" t="s">
        <v>19</v>
      </c>
      <c r="K28" s="48">
        <f>SUMIF(入力用!M13:'入力用'!M67,"=8%",入力用!K13:'入力用'!K67)</f>
        <v>0</v>
      </c>
      <c r="L28" s="48">
        <f>SUMIF(入力用!M13:'入力用'!M67,"=8%",入力用!L13:'入力用'!L67)</f>
        <v>0</v>
      </c>
      <c r="N28" s="6"/>
    </row>
    <row r="29" spans="2:14" ht="19.95" customHeight="1" x14ac:dyDescent="0.15">
      <c r="G29" s="125"/>
      <c r="H29" s="125"/>
      <c r="I29" s="114"/>
      <c r="J29" s="38" t="s">
        <v>75</v>
      </c>
      <c r="K29" s="48">
        <f>SUMIF(入力用!M14:'入力用'!M68,"その他（非課税、不課税等）",入力用!K14:'入力用'!K68)</f>
        <v>0</v>
      </c>
      <c r="L29" s="48">
        <f>SUMIF(入力用!M14:'入力用'!M68,"その他（非課税、不課税等）",入力用!L14:'入力用'!L68)</f>
        <v>0</v>
      </c>
      <c r="N29" s="95" t="s">
        <v>87</v>
      </c>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23" t="str">
        <f>IF(入力用!$E$9&lt;&gt;"",入力用!$E$9,"")</f>
        <v/>
      </c>
      <c r="K34" s="123"/>
      <c r="L34" s="123"/>
    </row>
    <row r="35" spans="2:14" ht="12" customHeight="1" x14ac:dyDescent="0.45">
      <c r="H35" s="8" t="s">
        <v>13</v>
      </c>
      <c r="J35" s="123"/>
      <c r="K35" s="123"/>
      <c r="L35" s="123"/>
    </row>
    <row r="36" spans="2:14" ht="19.95" customHeight="1" x14ac:dyDescent="0.45">
      <c r="B36" s="3" t="s">
        <v>14</v>
      </c>
      <c r="H36" s="16" t="str">
        <f>IF(入力用!$E$6&lt;&gt;"",入力用!$E$6,"")</f>
        <v/>
      </c>
      <c r="J36" s="124" t="str">
        <f>IF(入力用!$E$8&lt;&gt;"",入力用!$E$8,"")</f>
        <v/>
      </c>
      <c r="K36" s="124"/>
      <c r="L36" s="124"/>
    </row>
    <row r="37" spans="2:14" ht="4.05" customHeight="1" x14ac:dyDescent="0.45"/>
    <row r="38" spans="2:14" ht="19.95" customHeight="1" x14ac:dyDescent="0.45">
      <c r="B38" s="116"/>
      <c r="C38" s="117"/>
      <c r="D38" s="118"/>
      <c r="E38" s="119"/>
      <c r="G38" s="8" t="s">
        <v>12</v>
      </c>
      <c r="H38" s="37" t="str">
        <f>IF(入力用!$E$4&lt;&gt;"",入力用!$E$4,"")</f>
        <v/>
      </c>
      <c r="J38" s="120" t="str">
        <f>IF(入力用!$E$7&lt;&gt;"",入力用!$E$7,"")</f>
        <v/>
      </c>
      <c r="K38" s="120"/>
      <c r="L38" s="120"/>
    </row>
    <row r="39" spans="2:14" ht="4.05" customHeight="1" x14ac:dyDescent="0.45"/>
    <row r="40" spans="2:14" ht="10.050000000000001" customHeight="1" x14ac:dyDescent="0.45">
      <c r="B40" s="114" t="s">
        <v>0</v>
      </c>
      <c r="C40" s="121" t="s">
        <v>1</v>
      </c>
      <c r="D40" s="121"/>
      <c r="E40" s="121"/>
      <c r="F40" s="122" t="s">
        <v>4</v>
      </c>
      <c r="G40" s="114" t="s">
        <v>5</v>
      </c>
      <c r="H40" s="114"/>
      <c r="I40" s="114" t="s">
        <v>6</v>
      </c>
      <c r="J40" s="114"/>
      <c r="K40" s="114" t="s">
        <v>7</v>
      </c>
      <c r="L40" s="114" t="s">
        <v>8</v>
      </c>
      <c r="M40" s="113" t="s">
        <v>21</v>
      </c>
      <c r="N40" s="114" t="s">
        <v>9</v>
      </c>
    </row>
    <row r="41" spans="2:14" ht="10.050000000000001" customHeight="1" x14ac:dyDescent="0.45">
      <c r="B41" s="114"/>
      <c r="C41" s="9" t="s">
        <v>2</v>
      </c>
      <c r="D41" s="9" t="s">
        <v>3</v>
      </c>
      <c r="E41" s="9" t="s">
        <v>10</v>
      </c>
      <c r="F41" s="122"/>
      <c r="G41" s="114"/>
      <c r="H41" s="114"/>
      <c r="I41" s="114"/>
      <c r="J41" s="114"/>
      <c r="K41" s="114"/>
      <c r="L41" s="114"/>
      <c r="M41" s="113"/>
      <c r="N41" s="114"/>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15" t="str">
        <f>IF(入力用!I24&lt;&gt;"",入力用!I24,"")</f>
        <v/>
      </c>
      <c r="H42" s="115" t="str">
        <f>IF(入力用!J44&lt;&gt;"",入力用!J44,"")</f>
        <v/>
      </c>
      <c r="I42" s="115" t="str">
        <f>IF(入力用!J24&lt;&gt;"",入力用!J24,"")</f>
        <v/>
      </c>
      <c r="J42" s="115"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15" t="str">
        <f>IF(入力用!I25&lt;&gt;"",入力用!I25,"")</f>
        <v/>
      </c>
      <c r="H43" s="115" t="str">
        <f>IF(入力用!J45&lt;&gt;"",入力用!J45,"")</f>
        <v/>
      </c>
      <c r="I43" s="115" t="str">
        <f>IF(入力用!J25&lt;&gt;"",入力用!J25,"")</f>
        <v/>
      </c>
      <c r="J43" s="115"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15" t="str">
        <f>IF(入力用!I26&lt;&gt;"",入力用!I26,"")</f>
        <v/>
      </c>
      <c r="H44" s="115" t="str">
        <f>IF(入力用!J46&lt;&gt;"",入力用!J46,"")</f>
        <v/>
      </c>
      <c r="I44" s="115" t="str">
        <f>IF(入力用!J26&lt;&gt;"",入力用!J26,"")</f>
        <v/>
      </c>
      <c r="J44" s="115"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15" t="str">
        <f>IF(入力用!I27&lt;&gt;"",入力用!I27,"")</f>
        <v/>
      </c>
      <c r="H45" s="115" t="str">
        <f>IF(入力用!J47&lt;&gt;"",入力用!J47,"")</f>
        <v/>
      </c>
      <c r="I45" s="115" t="str">
        <f>IF(入力用!J27&lt;&gt;"",入力用!J27,"")</f>
        <v/>
      </c>
      <c r="J45" s="115"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15" t="str">
        <f>IF(入力用!I28&lt;&gt;"",入力用!I28,"")</f>
        <v/>
      </c>
      <c r="H46" s="115" t="str">
        <f>IF(入力用!J48&lt;&gt;"",入力用!J48,"")</f>
        <v/>
      </c>
      <c r="I46" s="115" t="str">
        <f>IF(入力用!J28&lt;&gt;"",入力用!J28,"")</f>
        <v/>
      </c>
      <c r="J46" s="115"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15" t="str">
        <f>IF(入力用!I29&lt;&gt;"",入力用!I29,"")</f>
        <v/>
      </c>
      <c r="H47" s="115" t="str">
        <f>IF(入力用!J49&lt;&gt;"",入力用!J49,"")</f>
        <v/>
      </c>
      <c r="I47" s="115" t="str">
        <f>IF(入力用!J29&lt;&gt;"",入力用!J29,"")</f>
        <v/>
      </c>
      <c r="J47" s="115"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15" t="str">
        <f>IF(入力用!I30&lt;&gt;"",入力用!I30,"")</f>
        <v/>
      </c>
      <c r="H48" s="115" t="str">
        <f>IF(入力用!J50&lt;&gt;"",入力用!J50,"")</f>
        <v/>
      </c>
      <c r="I48" s="115" t="str">
        <f>IF(入力用!J30&lt;&gt;"",入力用!J30,"")</f>
        <v/>
      </c>
      <c r="J48" s="115"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15" t="str">
        <f>IF(入力用!I31&lt;&gt;"",入力用!I31,"")</f>
        <v/>
      </c>
      <c r="H49" s="115" t="str">
        <f>IF(入力用!J51&lt;&gt;"",入力用!J51,"")</f>
        <v/>
      </c>
      <c r="I49" s="115" t="str">
        <f>IF(入力用!J31&lt;&gt;"",入力用!J31,"")</f>
        <v/>
      </c>
      <c r="J49" s="115"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15" t="str">
        <f>IF(入力用!I32&lt;&gt;"",入力用!I32,"")</f>
        <v/>
      </c>
      <c r="H50" s="115" t="str">
        <f>IF(入力用!J52&lt;&gt;"",入力用!J52,"")</f>
        <v/>
      </c>
      <c r="I50" s="115" t="str">
        <f>IF(入力用!J32&lt;&gt;"",入力用!J32,"")</f>
        <v/>
      </c>
      <c r="J50" s="115"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15" t="str">
        <f>IF(入力用!I33&lt;&gt;"",入力用!I33,"")</f>
        <v/>
      </c>
      <c r="H51" s="115" t="str">
        <f>IF(入力用!J53&lt;&gt;"",入力用!J53,"")</f>
        <v/>
      </c>
      <c r="I51" s="115" t="str">
        <f>IF(入力用!J33&lt;&gt;"",入力用!J33,"")</f>
        <v/>
      </c>
      <c r="J51" s="115"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15" t="str">
        <f>IF(入力用!I34&lt;&gt;"",入力用!I34,"")</f>
        <v/>
      </c>
      <c r="H52" s="115" t="str">
        <f>IF(入力用!J54&lt;&gt;"",入力用!J54,"")</f>
        <v/>
      </c>
      <c r="I52" s="115" t="str">
        <f>IF(入力用!J34&lt;&gt;"",入力用!J34,"")</f>
        <v/>
      </c>
      <c r="J52" s="115"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15" t="str">
        <f>IF(入力用!I35&lt;&gt;"",入力用!I35,"")</f>
        <v/>
      </c>
      <c r="H53" s="115" t="str">
        <f>IF(入力用!J55&lt;&gt;"",入力用!J55,"")</f>
        <v/>
      </c>
      <c r="I53" s="115" t="str">
        <f>IF(入力用!J35&lt;&gt;"",入力用!J35,"")</f>
        <v/>
      </c>
      <c r="J53" s="115"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15" t="str">
        <f>IF(入力用!I36&lt;&gt;"",入力用!I36,"")</f>
        <v/>
      </c>
      <c r="H54" s="115" t="str">
        <f>IF(入力用!J56&lt;&gt;"",入力用!J56,"")</f>
        <v/>
      </c>
      <c r="I54" s="115" t="str">
        <f>IF(入力用!J36&lt;&gt;"",入力用!J36,"")</f>
        <v/>
      </c>
      <c r="J54" s="115"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15" t="str">
        <f>IF(入力用!I37&lt;&gt;"",入力用!I37,"")</f>
        <v/>
      </c>
      <c r="H55" s="115" t="str">
        <f>IF(入力用!J57&lt;&gt;"",入力用!J57,"")</f>
        <v/>
      </c>
      <c r="I55" s="115" t="str">
        <f>IF(入力用!J37&lt;&gt;"",入力用!J37,"")</f>
        <v/>
      </c>
      <c r="J55" s="115"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4" t="s">
        <v>15</v>
      </c>
      <c r="J57" s="114"/>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23" t="str">
        <f>IF(入力用!$E$9&lt;&gt;"",入力用!$E$9,"")</f>
        <v/>
      </c>
      <c r="K62" s="123"/>
      <c r="L62" s="123"/>
    </row>
    <row r="63" spans="2:14" ht="12" customHeight="1" x14ac:dyDescent="0.45">
      <c r="H63" s="8" t="s">
        <v>13</v>
      </c>
      <c r="J63" s="123"/>
      <c r="K63" s="123"/>
      <c r="L63" s="123"/>
    </row>
    <row r="64" spans="2:14" ht="19.95" customHeight="1" x14ac:dyDescent="0.45">
      <c r="B64" s="3" t="s">
        <v>14</v>
      </c>
      <c r="H64" s="16" t="str">
        <f>IF(入力用!$E$6&lt;&gt;"",入力用!$E$6,"")</f>
        <v/>
      </c>
      <c r="J64" s="124" t="str">
        <f>IF(入力用!$E$8&lt;&gt;"",入力用!$E$8,"")</f>
        <v/>
      </c>
      <c r="K64" s="124"/>
      <c r="L64" s="124"/>
    </row>
    <row r="65" spans="2:14" ht="4.05" customHeight="1" x14ac:dyDescent="0.45"/>
    <row r="66" spans="2:14" ht="19.95" customHeight="1" x14ac:dyDescent="0.45">
      <c r="B66" s="116"/>
      <c r="C66" s="117"/>
      <c r="D66" s="118"/>
      <c r="E66" s="119"/>
      <c r="G66" s="8" t="s">
        <v>12</v>
      </c>
      <c r="H66" s="37" t="str">
        <f>IF(入力用!$E$4&lt;&gt;"",入力用!$E$4,"")</f>
        <v/>
      </c>
      <c r="J66" s="120" t="str">
        <f>IF(入力用!$E$7&lt;&gt;"",入力用!$E$7,"")</f>
        <v/>
      </c>
      <c r="K66" s="120"/>
      <c r="L66" s="120"/>
    </row>
    <row r="67" spans="2:14" ht="4.05" customHeight="1" x14ac:dyDescent="0.45"/>
    <row r="68" spans="2:14" ht="10.050000000000001" customHeight="1" x14ac:dyDescent="0.45">
      <c r="B68" s="114" t="s">
        <v>0</v>
      </c>
      <c r="C68" s="121" t="s">
        <v>1</v>
      </c>
      <c r="D68" s="121"/>
      <c r="E68" s="121"/>
      <c r="F68" s="122" t="s">
        <v>4</v>
      </c>
      <c r="G68" s="114" t="s">
        <v>5</v>
      </c>
      <c r="H68" s="114"/>
      <c r="I68" s="114" t="s">
        <v>6</v>
      </c>
      <c r="J68" s="114"/>
      <c r="K68" s="114" t="s">
        <v>7</v>
      </c>
      <c r="L68" s="114" t="s">
        <v>8</v>
      </c>
      <c r="M68" s="113" t="s">
        <v>21</v>
      </c>
      <c r="N68" s="114" t="s">
        <v>9</v>
      </c>
    </row>
    <row r="69" spans="2:14" ht="10.050000000000001" customHeight="1" x14ac:dyDescent="0.45">
      <c r="B69" s="114"/>
      <c r="C69" s="9" t="s">
        <v>2</v>
      </c>
      <c r="D69" s="9" t="s">
        <v>3</v>
      </c>
      <c r="E69" s="9" t="s">
        <v>10</v>
      </c>
      <c r="F69" s="122"/>
      <c r="G69" s="114"/>
      <c r="H69" s="114"/>
      <c r="I69" s="114"/>
      <c r="J69" s="114"/>
      <c r="K69" s="114"/>
      <c r="L69" s="114"/>
      <c r="M69" s="113"/>
      <c r="N69" s="114"/>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15" t="str">
        <f>IF(入力用!I38&lt;&gt;"",入力用!I38,"")</f>
        <v/>
      </c>
      <c r="H70" s="115" t="str">
        <f>IF(入力用!J72&lt;&gt;"",入力用!J72,"")</f>
        <v/>
      </c>
      <c r="I70" s="115" t="str">
        <f>IF(入力用!J38&lt;&gt;"",入力用!J38,"")</f>
        <v/>
      </c>
      <c r="J70" s="115"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15" t="str">
        <f>IF(入力用!I39&lt;&gt;"",入力用!I39,"")</f>
        <v/>
      </c>
      <c r="H71" s="115" t="str">
        <f>IF(入力用!J73&lt;&gt;"",入力用!J73,"")</f>
        <v/>
      </c>
      <c r="I71" s="115" t="str">
        <f>IF(入力用!J39&lt;&gt;"",入力用!J39,"")</f>
        <v/>
      </c>
      <c r="J71" s="115"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15" t="str">
        <f>IF(入力用!I40&lt;&gt;"",入力用!I40,"")</f>
        <v/>
      </c>
      <c r="H72" s="115" t="str">
        <f>IF(入力用!J74&lt;&gt;"",入力用!J74,"")</f>
        <v/>
      </c>
      <c r="I72" s="115" t="str">
        <f>IF(入力用!J40&lt;&gt;"",入力用!J40,"")</f>
        <v/>
      </c>
      <c r="J72" s="115"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15" t="str">
        <f>IF(入力用!I41&lt;&gt;"",入力用!I41,"")</f>
        <v/>
      </c>
      <c r="H73" s="115" t="str">
        <f>IF(入力用!J75&lt;&gt;"",入力用!J75,"")</f>
        <v/>
      </c>
      <c r="I73" s="115" t="str">
        <f>IF(入力用!J41&lt;&gt;"",入力用!J41,"")</f>
        <v/>
      </c>
      <c r="J73" s="115"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15" t="str">
        <f>IF(入力用!I42&lt;&gt;"",入力用!I42,"")</f>
        <v/>
      </c>
      <c r="H74" s="115" t="str">
        <f>IF(入力用!J76&lt;&gt;"",入力用!J76,"")</f>
        <v/>
      </c>
      <c r="I74" s="115" t="str">
        <f>IF(入力用!J42&lt;&gt;"",入力用!J42,"")</f>
        <v/>
      </c>
      <c r="J74" s="115"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15" t="str">
        <f>IF(入力用!I43&lt;&gt;"",入力用!I43,"")</f>
        <v/>
      </c>
      <c r="H75" s="115" t="str">
        <f>IF(入力用!J77&lt;&gt;"",入力用!J77,"")</f>
        <v/>
      </c>
      <c r="I75" s="115" t="str">
        <f>IF(入力用!J43&lt;&gt;"",入力用!J43,"")</f>
        <v/>
      </c>
      <c r="J75" s="115"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15" t="str">
        <f>IF(入力用!I44&lt;&gt;"",入力用!I44,"")</f>
        <v/>
      </c>
      <c r="H76" s="115" t="str">
        <f>IF(入力用!J78&lt;&gt;"",入力用!J78,"")</f>
        <v/>
      </c>
      <c r="I76" s="115" t="str">
        <f>IF(入力用!J44&lt;&gt;"",入力用!J44,"")</f>
        <v/>
      </c>
      <c r="J76" s="115"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15" t="str">
        <f>IF(入力用!I45&lt;&gt;"",入力用!I45,"")</f>
        <v/>
      </c>
      <c r="H77" s="115" t="str">
        <f>IF(入力用!J79&lt;&gt;"",入力用!J79,"")</f>
        <v/>
      </c>
      <c r="I77" s="115" t="str">
        <f>IF(入力用!J45&lt;&gt;"",入力用!J45,"")</f>
        <v/>
      </c>
      <c r="J77" s="115"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15" t="str">
        <f>IF(入力用!I46&lt;&gt;"",入力用!I46,"")</f>
        <v/>
      </c>
      <c r="H78" s="115" t="str">
        <f>IF(入力用!J80&lt;&gt;"",入力用!J80,"")</f>
        <v/>
      </c>
      <c r="I78" s="115" t="str">
        <f>IF(入力用!J46&lt;&gt;"",入力用!J46,"")</f>
        <v/>
      </c>
      <c r="J78" s="115"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15" t="str">
        <f>IF(入力用!I47&lt;&gt;"",入力用!I47,"")</f>
        <v/>
      </c>
      <c r="H79" s="115" t="str">
        <f>IF(入力用!J81&lt;&gt;"",入力用!J81,"")</f>
        <v/>
      </c>
      <c r="I79" s="115" t="str">
        <f>IF(入力用!J47&lt;&gt;"",入力用!J47,"")</f>
        <v/>
      </c>
      <c r="J79" s="115"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15" t="str">
        <f>IF(入力用!I48&lt;&gt;"",入力用!I48,"")</f>
        <v/>
      </c>
      <c r="H80" s="115" t="str">
        <f>IF(入力用!J82&lt;&gt;"",入力用!J82,"")</f>
        <v/>
      </c>
      <c r="I80" s="115" t="str">
        <f>IF(入力用!J48&lt;&gt;"",入力用!J48,"")</f>
        <v/>
      </c>
      <c r="J80" s="115"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15" t="str">
        <f>IF(入力用!I49&lt;&gt;"",入力用!I49,"")</f>
        <v/>
      </c>
      <c r="H81" s="115" t="str">
        <f>IF(入力用!J83&lt;&gt;"",入力用!J83,"")</f>
        <v/>
      </c>
      <c r="I81" s="115" t="str">
        <f>IF(入力用!J49&lt;&gt;"",入力用!J49,"")</f>
        <v/>
      </c>
      <c r="J81" s="115"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15" t="str">
        <f>IF(入力用!I50&lt;&gt;"",入力用!I50,"")</f>
        <v/>
      </c>
      <c r="H82" s="115" t="str">
        <f>IF(入力用!J84&lt;&gt;"",入力用!J84,"")</f>
        <v/>
      </c>
      <c r="I82" s="115" t="str">
        <f>IF(入力用!J50&lt;&gt;"",入力用!J50,"")</f>
        <v/>
      </c>
      <c r="J82" s="115"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15" t="str">
        <f>IF(入力用!I51&lt;&gt;"",入力用!I51,"")</f>
        <v/>
      </c>
      <c r="H83" s="115" t="str">
        <f>IF(入力用!J85&lt;&gt;"",入力用!J85,"")</f>
        <v/>
      </c>
      <c r="I83" s="115" t="str">
        <f>IF(入力用!J51&lt;&gt;"",入力用!J51,"")</f>
        <v/>
      </c>
      <c r="J83" s="115"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4" t="s">
        <v>15</v>
      </c>
      <c r="J85" s="114"/>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23" t="str">
        <f>IF(入力用!$E$9&lt;&gt;"",入力用!$E$9,"")</f>
        <v/>
      </c>
      <c r="K90" s="123"/>
      <c r="L90" s="123"/>
    </row>
    <row r="91" spans="2:14" ht="12" customHeight="1" x14ac:dyDescent="0.45">
      <c r="H91" s="8" t="s">
        <v>13</v>
      </c>
      <c r="J91" s="123"/>
      <c r="K91" s="123"/>
      <c r="L91" s="123"/>
    </row>
    <row r="92" spans="2:14" ht="19.95" customHeight="1" x14ac:dyDescent="0.45">
      <c r="B92" s="3" t="s">
        <v>14</v>
      </c>
      <c r="H92" s="16" t="str">
        <f>IF(入力用!$E$6&lt;&gt;"",入力用!$E$6,"")</f>
        <v/>
      </c>
      <c r="J92" s="124" t="str">
        <f>IF(入力用!$E$8&lt;&gt;"",入力用!$E$8,"")</f>
        <v/>
      </c>
      <c r="K92" s="124"/>
      <c r="L92" s="124"/>
    </row>
    <row r="93" spans="2:14" ht="4.05" customHeight="1" x14ac:dyDescent="0.45"/>
    <row r="94" spans="2:14" ht="19.95" customHeight="1" x14ac:dyDescent="0.45">
      <c r="B94" s="116"/>
      <c r="C94" s="117"/>
      <c r="D94" s="118"/>
      <c r="E94" s="119"/>
      <c r="G94" s="8" t="s">
        <v>12</v>
      </c>
      <c r="H94" s="37" t="str">
        <f>IF(入力用!$E$4&lt;&gt;"",入力用!$E$4,"")</f>
        <v/>
      </c>
      <c r="J94" s="120" t="str">
        <f>IF(入力用!$E$7&lt;&gt;"",入力用!$E$7,"")</f>
        <v/>
      </c>
      <c r="K94" s="120"/>
      <c r="L94" s="120"/>
    </row>
    <row r="95" spans="2:14" ht="4.05" customHeight="1" x14ac:dyDescent="0.45"/>
    <row r="96" spans="2:14" ht="10.050000000000001" customHeight="1" x14ac:dyDescent="0.45">
      <c r="B96" s="114" t="s">
        <v>0</v>
      </c>
      <c r="C96" s="121" t="s">
        <v>1</v>
      </c>
      <c r="D96" s="121"/>
      <c r="E96" s="121"/>
      <c r="F96" s="122" t="s">
        <v>4</v>
      </c>
      <c r="G96" s="114" t="s">
        <v>5</v>
      </c>
      <c r="H96" s="114"/>
      <c r="I96" s="114" t="s">
        <v>6</v>
      </c>
      <c r="J96" s="114"/>
      <c r="K96" s="114" t="s">
        <v>7</v>
      </c>
      <c r="L96" s="114" t="s">
        <v>8</v>
      </c>
      <c r="M96" s="113" t="s">
        <v>21</v>
      </c>
      <c r="N96" s="114" t="s">
        <v>9</v>
      </c>
    </row>
    <row r="97" spans="2:14" ht="10.050000000000001" customHeight="1" x14ac:dyDescent="0.45">
      <c r="B97" s="114"/>
      <c r="C97" s="9" t="s">
        <v>2</v>
      </c>
      <c r="D97" s="9" t="s">
        <v>3</v>
      </c>
      <c r="E97" s="9" t="s">
        <v>10</v>
      </c>
      <c r="F97" s="122"/>
      <c r="G97" s="114"/>
      <c r="H97" s="114"/>
      <c r="I97" s="114"/>
      <c r="J97" s="114"/>
      <c r="K97" s="114"/>
      <c r="L97" s="114"/>
      <c r="M97" s="113"/>
      <c r="N97" s="114"/>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15" t="str">
        <f>IF(入力用!I52&lt;&gt;"",入力用!I52,"")</f>
        <v/>
      </c>
      <c r="H98" s="115" t="str">
        <f>IF(入力用!J100&lt;&gt;"",入力用!J100,"")</f>
        <v/>
      </c>
      <c r="I98" s="115" t="str">
        <f>IF(入力用!J52&lt;&gt;"",入力用!J52,"")</f>
        <v/>
      </c>
      <c r="J98" s="115"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15" t="str">
        <f>IF(入力用!I53&lt;&gt;"",入力用!I53,"")</f>
        <v/>
      </c>
      <c r="H99" s="115" t="str">
        <f>IF(入力用!J101&lt;&gt;"",入力用!J101,"")</f>
        <v/>
      </c>
      <c r="I99" s="115" t="str">
        <f>IF(入力用!J53&lt;&gt;"",入力用!J53,"")</f>
        <v/>
      </c>
      <c r="J99" s="115"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5" t="str">
        <f>IF(入力用!I54&lt;&gt;"",入力用!I54,"")</f>
        <v/>
      </c>
      <c r="H100" s="115" t="str">
        <f>IF(入力用!J102&lt;&gt;"",入力用!J102,"")</f>
        <v/>
      </c>
      <c r="I100" s="115" t="str">
        <f>IF(入力用!J54&lt;&gt;"",入力用!J54,"")</f>
        <v/>
      </c>
      <c r="J100" s="115"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5" t="str">
        <f>IF(入力用!I55&lt;&gt;"",入力用!I55,"")</f>
        <v/>
      </c>
      <c r="H101" s="115" t="str">
        <f>IF(入力用!J103&lt;&gt;"",入力用!J103,"")</f>
        <v/>
      </c>
      <c r="I101" s="115" t="str">
        <f>IF(入力用!J55&lt;&gt;"",入力用!J55,"")</f>
        <v/>
      </c>
      <c r="J101" s="115"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5" t="str">
        <f>IF(入力用!I56&lt;&gt;"",入力用!I56,"")</f>
        <v/>
      </c>
      <c r="H102" s="115" t="str">
        <f>IF(入力用!J104&lt;&gt;"",入力用!J104,"")</f>
        <v/>
      </c>
      <c r="I102" s="115" t="str">
        <f>IF(入力用!J56&lt;&gt;"",入力用!J56,"")</f>
        <v/>
      </c>
      <c r="J102" s="115"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5" t="str">
        <f>IF(入力用!I57&lt;&gt;"",入力用!I57,"")</f>
        <v/>
      </c>
      <c r="H103" s="115" t="str">
        <f>IF(入力用!J105&lt;&gt;"",入力用!J105,"")</f>
        <v/>
      </c>
      <c r="I103" s="115" t="str">
        <f>IF(入力用!J57&lt;&gt;"",入力用!J57,"")</f>
        <v/>
      </c>
      <c r="J103" s="115"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5" t="str">
        <f>IF(入力用!I58&lt;&gt;"",入力用!I58,"")</f>
        <v/>
      </c>
      <c r="H104" s="115" t="str">
        <f>IF(入力用!J106&lt;&gt;"",入力用!J106,"")</f>
        <v/>
      </c>
      <c r="I104" s="115" t="str">
        <f>IF(入力用!J58&lt;&gt;"",入力用!J58,"")</f>
        <v/>
      </c>
      <c r="J104" s="115"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5" t="str">
        <f>IF(入力用!I59&lt;&gt;"",入力用!I59,"")</f>
        <v/>
      </c>
      <c r="H105" s="115" t="str">
        <f>IF(入力用!J107&lt;&gt;"",入力用!J107,"")</f>
        <v/>
      </c>
      <c r="I105" s="115" t="str">
        <f>IF(入力用!J59&lt;&gt;"",入力用!J59,"")</f>
        <v/>
      </c>
      <c r="J105" s="115"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5" t="str">
        <f>IF(入力用!I60&lt;&gt;"",入力用!I60,"")</f>
        <v/>
      </c>
      <c r="H106" s="115" t="str">
        <f>IF(入力用!J108&lt;&gt;"",入力用!J108,"")</f>
        <v/>
      </c>
      <c r="I106" s="115" t="str">
        <f>IF(入力用!J60&lt;&gt;"",入力用!J60,"")</f>
        <v/>
      </c>
      <c r="J106" s="115"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5" t="str">
        <f>IF(入力用!I61&lt;&gt;"",入力用!I61,"")</f>
        <v/>
      </c>
      <c r="H107" s="115" t="str">
        <f>IF(入力用!J109&lt;&gt;"",入力用!J109,"")</f>
        <v/>
      </c>
      <c r="I107" s="115" t="str">
        <f>IF(入力用!J61&lt;&gt;"",入力用!J61,"")</f>
        <v/>
      </c>
      <c r="J107" s="115"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5" t="str">
        <f>IF(入力用!I62&lt;&gt;"",入力用!I62,"")</f>
        <v/>
      </c>
      <c r="H108" s="115" t="str">
        <f>IF(入力用!J110&lt;&gt;"",入力用!J110,"")</f>
        <v/>
      </c>
      <c r="I108" s="115" t="str">
        <f>IF(入力用!J62&lt;&gt;"",入力用!J62,"")</f>
        <v/>
      </c>
      <c r="J108" s="115"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5" t="str">
        <f>IF(入力用!I63&lt;&gt;"",入力用!I63,"")</f>
        <v/>
      </c>
      <c r="H109" s="115" t="str">
        <f>IF(入力用!J111&lt;&gt;"",入力用!J111,"")</f>
        <v/>
      </c>
      <c r="I109" s="115" t="str">
        <f>IF(入力用!J63&lt;&gt;"",入力用!J63,"")</f>
        <v/>
      </c>
      <c r="J109" s="115"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5" t="str">
        <f>IF(入力用!I64&lt;&gt;"",入力用!I64,"")</f>
        <v/>
      </c>
      <c r="H110" s="115" t="str">
        <f>IF(入力用!J112&lt;&gt;"",入力用!J112,"")</f>
        <v/>
      </c>
      <c r="I110" s="115" t="str">
        <f>IF(入力用!J64&lt;&gt;"",入力用!J64,"")</f>
        <v/>
      </c>
      <c r="J110" s="115"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5" t="str">
        <f>IF(入力用!I65&lt;&gt;"",入力用!I65,"")</f>
        <v/>
      </c>
      <c r="H111" s="115" t="str">
        <f>IF(入力用!J113&lt;&gt;"",入力用!J113,"")</f>
        <v/>
      </c>
      <c r="I111" s="115" t="str">
        <f>IF(入力用!J65&lt;&gt;"",入力用!J65,"")</f>
        <v/>
      </c>
      <c r="J111" s="115"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4" t="s">
        <v>15</v>
      </c>
      <c r="J113" s="114"/>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23" t="str">
        <f>IF(入力用!$E$9&lt;&gt;"",入力用!$E$9,"")</f>
        <v/>
      </c>
      <c r="K118" s="123"/>
      <c r="L118" s="123"/>
    </row>
    <row r="119" spans="2:14" ht="12" customHeight="1" x14ac:dyDescent="0.45">
      <c r="H119" s="8" t="s">
        <v>13</v>
      </c>
      <c r="J119" s="123"/>
      <c r="K119" s="123"/>
      <c r="L119" s="123"/>
    </row>
    <row r="120" spans="2:14" ht="19.95" customHeight="1" x14ac:dyDescent="0.45">
      <c r="B120" s="3" t="s">
        <v>14</v>
      </c>
      <c r="H120" s="16" t="str">
        <f>IF(入力用!$E$6&lt;&gt;"",入力用!$E$6,"")</f>
        <v/>
      </c>
      <c r="J120" s="124" t="str">
        <f>IF(入力用!$E$8&lt;&gt;"",入力用!$E$8,"")</f>
        <v/>
      </c>
      <c r="K120" s="124"/>
      <c r="L120" s="124"/>
    </row>
    <row r="121" spans="2:14" ht="4.05" customHeight="1" x14ac:dyDescent="0.45"/>
    <row r="122" spans="2:14" ht="19.95" customHeight="1" x14ac:dyDescent="0.45">
      <c r="B122" s="116"/>
      <c r="C122" s="117"/>
      <c r="D122" s="118"/>
      <c r="E122" s="119"/>
      <c r="G122" s="8" t="s">
        <v>12</v>
      </c>
      <c r="H122" s="37" t="str">
        <f>IF(入力用!$E$4&lt;&gt;"",入力用!$E$4,"")</f>
        <v/>
      </c>
      <c r="J122" s="120" t="str">
        <f>IF(入力用!$E$7&lt;&gt;"",入力用!$E$7,"")</f>
        <v/>
      </c>
      <c r="K122" s="120"/>
      <c r="L122" s="120"/>
    </row>
    <row r="123" spans="2:14" ht="4.05" customHeight="1" x14ac:dyDescent="0.45"/>
    <row r="124" spans="2:14" ht="10.050000000000001" customHeight="1" x14ac:dyDescent="0.45">
      <c r="B124" s="114" t="s">
        <v>0</v>
      </c>
      <c r="C124" s="121" t="s">
        <v>1</v>
      </c>
      <c r="D124" s="121"/>
      <c r="E124" s="121"/>
      <c r="F124" s="122" t="s">
        <v>4</v>
      </c>
      <c r="G124" s="114" t="s">
        <v>5</v>
      </c>
      <c r="H124" s="114"/>
      <c r="I124" s="114" t="s">
        <v>6</v>
      </c>
      <c r="J124" s="114"/>
      <c r="K124" s="114" t="s">
        <v>7</v>
      </c>
      <c r="L124" s="114" t="s">
        <v>8</v>
      </c>
      <c r="M124" s="113" t="s">
        <v>21</v>
      </c>
      <c r="N124" s="114" t="s">
        <v>9</v>
      </c>
    </row>
    <row r="125" spans="2:14" ht="10.050000000000001" customHeight="1" x14ac:dyDescent="0.45">
      <c r="B125" s="114"/>
      <c r="C125" s="9" t="s">
        <v>2</v>
      </c>
      <c r="D125" s="9" t="s">
        <v>3</v>
      </c>
      <c r="E125" s="9" t="s">
        <v>10</v>
      </c>
      <c r="F125" s="122"/>
      <c r="G125" s="114"/>
      <c r="H125" s="114"/>
      <c r="I125" s="114"/>
      <c r="J125" s="114"/>
      <c r="K125" s="114"/>
      <c r="L125" s="114"/>
      <c r="M125" s="113"/>
      <c r="N125" s="114"/>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5" t="str">
        <f>IF(入力用!I66&lt;&gt;"",入力用!I66,"")</f>
        <v/>
      </c>
      <c r="H126" s="115" t="str">
        <f>IF(入力用!J128&lt;&gt;"",入力用!J128,"")</f>
        <v/>
      </c>
      <c r="I126" s="115" t="str">
        <f>IF(入力用!J66&lt;&gt;"",入力用!J66,"")</f>
        <v/>
      </c>
      <c r="J126" s="115"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5" t="str">
        <f>IF(入力用!I67&lt;&gt;"",入力用!I67,"")</f>
        <v/>
      </c>
      <c r="H127" s="115" t="str">
        <f>IF(入力用!J129&lt;&gt;"",入力用!J129,"")</f>
        <v/>
      </c>
      <c r="I127" s="115" t="str">
        <f>IF(入力用!J67&lt;&gt;"",入力用!J67,"")</f>
        <v/>
      </c>
      <c r="J127" s="115"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5" t="str">
        <f>IF(入力用!I68&lt;&gt;"",入力用!I68,"")</f>
        <v/>
      </c>
      <c r="H128" s="115" t="str">
        <f>IF(入力用!J130&lt;&gt;"",入力用!J130,"")</f>
        <v/>
      </c>
      <c r="I128" s="115" t="str">
        <f>IF(入力用!J68&lt;&gt;"",入力用!J68,"")</f>
        <v/>
      </c>
      <c r="J128" s="115"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5" t="str">
        <f>IF(入力用!I69&lt;&gt;"",入力用!I69,"")</f>
        <v/>
      </c>
      <c r="H129" s="115" t="str">
        <f>IF(入力用!J131&lt;&gt;"",入力用!J131,"")</f>
        <v/>
      </c>
      <c r="I129" s="115" t="str">
        <f>IF(入力用!J69&lt;&gt;"",入力用!J69,"")</f>
        <v/>
      </c>
      <c r="J129" s="115"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5" t="str">
        <f>IF(入力用!I70&lt;&gt;"",入力用!I70,"")</f>
        <v/>
      </c>
      <c r="H130" s="115" t="str">
        <f>IF(入力用!J132&lt;&gt;"",入力用!J132,"")</f>
        <v/>
      </c>
      <c r="I130" s="115" t="str">
        <f>IF(入力用!J70&lt;&gt;"",入力用!J70,"")</f>
        <v/>
      </c>
      <c r="J130" s="115"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5" t="str">
        <f>IF(入力用!I71&lt;&gt;"",入力用!I71,"")</f>
        <v/>
      </c>
      <c r="H131" s="115" t="str">
        <f>IF(入力用!J133&lt;&gt;"",入力用!J133,"")</f>
        <v/>
      </c>
      <c r="I131" s="115" t="str">
        <f>IF(入力用!J71&lt;&gt;"",入力用!J71,"")</f>
        <v/>
      </c>
      <c r="J131" s="115"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5" t="str">
        <f>IF(入力用!I72&lt;&gt;"",入力用!I72,"")</f>
        <v/>
      </c>
      <c r="H132" s="115" t="str">
        <f>IF(入力用!J134&lt;&gt;"",入力用!J134,"")</f>
        <v/>
      </c>
      <c r="I132" s="115" t="str">
        <f>IF(入力用!J72&lt;&gt;"",入力用!J72,"")</f>
        <v/>
      </c>
      <c r="J132" s="115"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5" t="str">
        <f>IF(入力用!I73&lt;&gt;"",入力用!I73,"")</f>
        <v/>
      </c>
      <c r="H133" s="115" t="str">
        <f>IF(入力用!J135&lt;&gt;"",入力用!J135,"")</f>
        <v/>
      </c>
      <c r="I133" s="115" t="str">
        <f>IF(入力用!J73&lt;&gt;"",入力用!J73,"")</f>
        <v/>
      </c>
      <c r="J133" s="115"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5" t="str">
        <f>IF(入力用!I74&lt;&gt;"",入力用!I74,"")</f>
        <v/>
      </c>
      <c r="H134" s="115" t="str">
        <f>IF(入力用!J136&lt;&gt;"",入力用!J136,"")</f>
        <v/>
      </c>
      <c r="I134" s="115" t="str">
        <f>IF(入力用!J74&lt;&gt;"",入力用!J74,"")</f>
        <v/>
      </c>
      <c r="J134" s="115"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5" t="str">
        <f>IF(入力用!I75&lt;&gt;"",入力用!I75,"")</f>
        <v/>
      </c>
      <c r="H135" s="115" t="str">
        <f>IF(入力用!J137&lt;&gt;"",入力用!J137,"")</f>
        <v/>
      </c>
      <c r="I135" s="115" t="str">
        <f>IF(入力用!J75&lt;&gt;"",入力用!J75,"")</f>
        <v/>
      </c>
      <c r="J135" s="115"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5" t="str">
        <f>IF(入力用!I76&lt;&gt;"",入力用!I76,"")</f>
        <v/>
      </c>
      <c r="H136" s="115" t="str">
        <f>IF(入力用!J138&lt;&gt;"",入力用!J138,"")</f>
        <v/>
      </c>
      <c r="I136" s="115" t="str">
        <f>IF(入力用!J76&lt;&gt;"",入力用!J76,"")</f>
        <v/>
      </c>
      <c r="J136" s="115"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5" t="str">
        <f>IF(入力用!I77&lt;&gt;"",入力用!I77,"")</f>
        <v/>
      </c>
      <c r="H137" s="115" t="str">
        <f>IF(入力用!J139&lt;&gt;"",入力用!J139,"")</f>
        <v/>
      </c>
      <c r="I137" s="115" t="str">
        <f>IF(入力用!J77&lt;&gt;"",入力用!J77,"")</f>
        <v/>
      </c>
      <c r="J137" s="115"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5" t="str">
        <f>IF(入力用!I78&lt;&gt;"",入力用!I78,"")</f>
        <v/>
      </c>
      <c r="H138" s="115" t="str">
        <f>IF(入力用!J140&lt;&gt;"",入力用!J140,"")</f>
        <v/>
      </c>
      <c r="I138" s="115" t="str">
        <f>IF(入力用!J78&lt;&gt;"",入力用!J78,"")</f>
        <v/>
      </c>
      <c r="J138" s="115"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5" t="str">
        <f>IF(入力用!I79&lt;&gt;"",入力用!I79,"")</f>
        <v/>
      </c>
      <c r="H139" s="115" t="str">
        <f>IF(入力用!J141&lt;&gt;"",入力用!J141,"")</f>
        <v/>
      </c>
      <c r="I139" s="115" t="str">
        <f>IF(入力用!J79&lt;&gt;"",入力用!J79,"")</f>
        <v/>
      </c>
      <c r="J139" s="115"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4" t="s">
        <v>15</v>
      </c>
      <c r="J141" s="114"/>
      <c r="K141" s="48">
        <f>SUM(K126:K139)</f>
        <v>0</v>
      </c>
      <c r="L141" s="48">
        <f>SUM(L126:L139)</f>
        <v>0</v>
      </c>
      <c r="M141" s="49" t="s">
        <v>22</v>
      </c>
    </row>
    <row r="142" spans="2:14" ht="4.05" customHeight="1" x14ac:dyDescent="0.45"/>
  </sheetData>
  <sheetProtection sheet="1" objects="1" scenarios="1" selectLockedCells="1" selectUnlockedCells="1"/>
  <mergeCells count="211">
    <mergeCell ref="G55:H55"/>
    <mergeCell ref="I55:J55"/>
    <mergeCell ref="I57:J57"/>
    <mergeCell ref="G46:H46"/>
    <mergeCell ref="I46:J46"/>
    <mergeCell ref="G47:H47"/>
    <mergeCell ref="I47:J47"/>
    <mergeCell ref="G48:H48"/>
    <mergeCell ref="I48:J48"/>
    <mergeCell ref="G49:H49"/>
    <mergeCell ref="I49:J49"/>
    <mergeCell ref="G52:H52"/>
    <mergeCell ref="I52:J52"/>
    <mergeCell ref="G50:H50"/>
    <mergeCell ref="I50:J50"/>
    <mergeCell ref="G51:H51"/>
    <mergeCell ref="I51:J51"/>
    <mergeCell ref="G53:H53"/>
    <mergeCell ref="I53:J53"/>
    <mergeCell ref="G42:H42"/>
    <mergeCell ref="I42:J42"/>
    <mergeCell ref="G43:H43"/>
    <mergeCell ref="I43:J43"/>
    <mergeCell ref="G44:H44"/>
    <mergeCell ref="I44:J44"/>
    <mergeCell ref="G45:H45"/>
    <mergeCell ref="I45:J45"/>
    <mergeCell ref="G54:H54"/>
    <mergeCell ref="I54:J54"/>
    <mergeCell ref="J4:L5"/>
    <mergeCell ref="J6:L6"/>
    <mergeCell ref="J8:L8"/>
    <mergeCell ref="I27:I29"/>
    <mergeCell ref="I23:J23"/>
    <mergeCell ref="I25:J25"/>
    <mergeCell ref="I12:J12"/>
    <mergeCell ref="I15:J15"/>
    <mergeCell ref="I14:J14"/>
    <mergeCell ref="I13:J13"/>
    <mergeCell ref="L10:L11"/>
    <mergeCell ref="L40:L41"/>
    <mergeCell ref="N10:N11"/>
    <mergeCell ref="G12:H12"/>
    <mergeCell ref="G13:H13"/>
    <mergeCell ref="G10:H11"/>
    <mergeCell ref="M10:M11"/>
    <mergeCell ref="G29:H29"/>
    <mergeCell ref="I10:J11"/>
    <mergeCell ref="G18:H18"/>
    <mergeCell ref="G19:H19"/>
    <mergeCell ref="G20:H20"/>
    <mergeCell ref="G21:H21"/>
    <mergeCell ref="I16:J16"/>
    <mergeCell ref="I17:J17"/>
    <mergeCell ref="I18:J18"/>
    <mergeCell ref="I19:J19"/>
    <mergeCell ref="I20:J20"/>
    <mergeCell ref="I21:J21"/>
    <mergeCell ref="G14:H14"/>
    <mergeCell ref="G15:H15"/>
    <mergeCell ref="G16:H16"/>
    <mergeCell ref="G28:H28"/>
    <mergeCell ref="M40:M41"/>
    <mergeCell ref="N40:N41"/>
    <mergeCell ref="G71:H71"/>
    <mergeCell ref="I71:J71"/>
    <mergeCell ref="M68:M69"/>
    <mergeCell ref="N68:N69"/>
    <mergeCell ref="G70:H70"/>
    <mergeCell ref="I70:J70"/>
    <mergeCell ref="B8:C8"/>
    <mergeCell ref="D8:E8"/>
    <mergeCell ref="B10:B11"/>
    <mergeCell ref="C10:E10"/>
    <mergeCell ref="F10:F11"/>
    <mergeCell ref="G17:H17"/>
    <mergeCell ref="K10:K11"/>
    <mergeCell ref="J34:L35"/>
    <mergeCell ref="J36:L36"/>
    <mergeCell ref="B38:C38"/>
    <mergeCell ref="D38:E38"/>
    <mergeCell ref="J38:L38"/>
    <mergeCell ref="B40:B41"/>
    <mergeCell ref="C40:E40"/>
    <mergeCell ref="F40:F41"/>
    <mergeCell ref="G40:H41"/>
    <mergeCell ref="I40:J41"/>
    <mergeCell ref="K40:K41"/>
    <mergeCell ref="G75:H75"/>
    <mergeCell ref="I75:J75"/>
    <mergeCell ref="G76:H76"/>
    <mergeCell ref="I76:J76"/>
    <mergeCell ref="G77:H77"/>
    <mergeCell ref="I77:J77"/>
    <mergeCell ref="G72:H72"/>
    <mergeCell ref="I72:J72"/>
    <mergeCell ref="G73:H73"/>
    <mergeCell ref="I73:J73"/>
    <mergeCell ref="G74:H74"/>
    <mergeCell ref="I74:J74"/>
    <mergeCell ref="M96:M97"/>
    <mergeCell ref="N96:N97"/>
    <mergeCell ref="G98:H98"/>
    <mergeCell ref="I98:J98"/>
    <mergeCell ref="G81:H81"/>
    <mergeCell ref="I81:J81"/>
    <mergeCell ref="I83:J83"/>
    <mergeCell ref="I85:J85"/>
    <mergeCell ref="G78:H78"/>
    <mergeCell ref="I78:J78"/>
    <mergeCell ref="G79:H79"/>
    <mergeCell ref="I79:J79"/>
    <mergeCell ref="G80:H80"/>
    <mergeCell ref="I80:J80"/>
    <mergeCell ref="G82:H82"/>
    <mergeCell ref="I82:J82"/>
    <mergeCell ref="G83:H83"/>
    <mergeCell ref="J90:L91"/>
    <mergeCell ref="J92:L92"/>
    <mergeCell ref="G102:H102"/>
    <mergeCell ref="I102:J102"/>
    <mergeCell ref="G103:H103"/>
    <mergeCell ref="I103:J103"/>
    <mergeCell ref="G104:H104"/>
    <mergeCell ref="I104:J104"/>
    <mergeCell ref="G99:H99"/>
    <mergeCell ref="I99:J99"/>
    <mergeCell ref="G100:H100"/>
    <mergeCell ref="I100:J100"/>
    <mergeCell ref="G101:H101"/>
    <mergeCell ref="I101:J101"/>
    <mergeCell ref="G108:H108"/>
    <mergeCell ref="I108:J108"/>
    <mergeCell ref="G109:H109"/>
    <mergeCell ref="I109:J109"/>
    <mergeCell ref="G110:H110"/>
    <mergeCell ref="I110:J110"/>
    <mergeCell ref="G105:H105"/>
    <mergeCell ref="I105:J105"/>
    <mergeCell ref="G106:H106"/>
    <mergeCell ref="I106:J106"/>
    <mergeCell ref="G107:H107"/>
    <mergeCell ref="I107:J107"/>
    <mergeCell ref="G111:H111"/>
    <mergeCell ref="I111:J111"/>
    <mergeCell ref="I113:J113"/>
    <mergeCell ref="J118:L119"/>
    <mergeCell ref="J120:L120"/>
    <mergeCell ref="B122:C122"/>
    <mergeCell ref="D122:E122"/>
    <mergeCell ref="J122:L122"/>
    <mergeCell ref="B124:B125"/>
    <mergeCell ref="C124:E124"/>
    <mergeCell ref="F124:F125"/>
    <mergeCell ref="G124:H125"/>
    <mergeCell ref="I124:J125"/>
    <mergeCell ref="K124:K125"/>
    <mergeCell ref="L124:L125"/>
    <mergeCell ref="G132:H132"/>
    <mergeCell ref="I132:J132"/>
    <mergeCell ref="G133:H133"/>
    <mergeCell ref="I133:J133"/>
    <mergeCell ref="G134:H134"/>
    <mergeCell ref="I134:J134"/>
    <mergeCell ref="G131:H131"/>
    <mergeCell ref="I131:J131"/>
    <mergeCell ref="G130:H130"/>
    <mergeCell ref="I130:J130"/>
    <mergeCell ref="I141:J141"/>
    <mergeCell ref="G138:H138"/>
    <mergeCell ref="I138:J138"/>
    <mergeCell ref="G139:H139"/>
    <mergeCell ref="I139:J139"/>
    <mergeCell ref="G135:H135"/>
    <mergeCell ref="I135:J135"/>
    <mergeCell ref="G136:H136"/>
    <mergeCell ref="I136:J136"/>
    <mergeCell ref="G137:H137"/>
    <mergeCell ref="I137:J137"/>
    <mergeCell ref="J62:L63"/>
    <mergeCell ref="J64:L64"/>
    <mergeCell ref="B66:C66"/>
    <mergeCell ref="D66:E66"/>
    <mergeCell ref="J66:L66"/>
    <mergeCell ref="B68:B69"/>
    <mergeCell ref="C68:E68"/>
    <mergeCell ref="F68:F69"/>
    <mergeCell ref="G68:H69"/>
    <mergeCell ref="I68:J69"/>
    <mergeCell ref="K68:K69"/>
    <mergeCell ref="L68:L69"/>
    <mergeCell ref="B94:C94"/>
    <mergeCell ref="D94:E94"/>
    <mergeCell ref="J94:L94"/>
    <mergeCell ref="B96:B97"/>
    <mergeCell ref="C96:E96"/>
    <mergeCell ref="F96:F97"/>
    <mergeCell ref="G96:H97"/>
    <mergeCell ref="I96:J97"/>
    <mergeCell ref="K96:K97"/>
    <mergeCell ref="L96:L97"/>
    <mergeCell ref="M124:M125"/>
    <mergeCell ref="N124:N125"/>
    <mergeCell ref="G126:H126"/>
    <mergeCell ref="I126:J126"/>
    <mergeCell ref="G127:H127"/>
    <mergeCell ref="I127:J127"/>
    <mergeCell ref="G128:H128"/>
    <mergeCell ref="I128:J128"/>
    <mergeCell ref="G129:H129"/>
    <mergeCell ref="I129:J129"/>
  </mergeCells>
  <phoneticPr fontId="2"/>
  <conditionalFormatting sqref="B12:J21">
    <cfRule type="expression" dxfId="9" priority="9">
      <formula>$K12&lt;0</formula>
    </cfRule>
  </conditionalFormatting>
  <conditionalFormatting sqref="B42:J55">
    <cfRule type="expression" dxfId="8" priority="7">
      <formula>$K42&lt;0</formula>
    </cfRule>
  </conditionalFormatting>
  <conditionalFormatting sqref="B70:J83">
    <cfRule type="expression" dxfId="7" priority="5">
      <formula>$K70&lt;0</formula>
    </cfRule>
  </conditionalFormatting>
  <conditionalFormatting sqref="B98:J111">
    <cfRule type="expression" dxfId="6" priority="3">
      <formula>$K98&lt;0</formula>
    </cfRule>
  </conditionalFormatting>
  <conditionalFormatting sqref="B126:J139">
    <cfRule type="expression" dxfId="5"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CC67-95B5-4DC0-BC43-11B9C8AC2D79}">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23" t="str">
        <f>IF(入力用!$E$9&lt;&gt;"",入力用!$E$9,"")</f>
        <v/>
      </c>
      <c r="K4" s="123"/>
      <c r="L4" s="123"/>
    </row>
    <row r="5" spans="2:14" ht="12" customHeight="1" x14ac:dyDescent="0.45">
      <c r="H5" s="8" t="s">
        <v>13</v>
      </c>
      <c r="J5" s="123"/>
      <c r="K5" s="123"/>
      <c r="L5" s="123"/>
    </row>
    <row r="6" spans="2:14" ht="19.95" customHeight="1" x14ac:dyDescent="0.45">
      <c r="B6" s="3" t="s">
        <v>14</v>
      </c>
      <c r="H6" s="16" t="str">
        <f>IF(入力用!$E$6&lt;&gt;"",入力用!$E$6,"")</f>
        <v/>
      </c>
      <c r="J6" s="124" t="str">
        <f>IF(入力用!$E$8&lt;&gt;"",入力用!$E$8,"")</f>
        <v/>
      </c>
      <c r="K6" s="124"/>
      <c r="L6" s="124"/>
    </row>
    <row r="7" spans="2:14" ht="4.05" customHeight="1" x14ac:dyDescent="0.45"/>
    <row r="8" spans="2:14" ht="19.95" customHeight="1" x14ac:dyDescent="0.45">
      <c r="B8" s="116" t="s">
        <v>11</v>
      </c>
      <c r="C8" s="117"/>
      <c r="D8" s="118">
        <f>K25+L25</f>
        <v>0</v>
      </c>
      <c r="E8" s="119"/>
      <c r="G8" s="8" t="s">
        <v>12</v>
      </c>
      <c r="H8" s="37" t="str">
        <f>IF(入力用!$E$4&lt;&gt;"",入力用!$E$4,"")</f>
        <v/>
      </c>
      <c r="J8" s="120" t="str">
        <f>IF(入力用!$E$7&lt;&gt;"",入力用!$E$7,"")</f>
        <v/>
      </c>
      <c r="K8" s="120"/>
      <c r="L8" s="120"/>
    </row>
    <row r="9" spans="2:14" ht="4.05" customHeight="1" x14ac:dyDescent="0.45"/>
    <row r="10" spans="2:14" ht="10.050000000000001" customHeight="1" x14ac:dyDescent="0.45">
      <c r="B10" s="114" t="s">
        <v>0</v>
      </c>
      <c r="C10" s="121" t="s">
        <v>1</v>
      </c>
      <c r="D10" s="121"/>
      <c r="E10" s="121"/>
      <c r="F10" s="122" t="s">
        <v>4</v>
      </c>
      <c r="G10" s="114" t="s">
        <v>5</v>
      </c>
      <c r="H10" s="114"/>
      <c r="I10" s="114" t="s">
        <v>6</v>
      </c>
      <c r="J10" s="114"/>
      <c r="K10" s="114" t="s">
        <v>7</v>
      </c>
      <c r="L10" s="114" t="s">
        <v>8</v>
      </c>
      <c r="M10" s="113" t="s">
        <v>21</v>
      </c>
      <c r="N10" s="114" t="s">
        <v>9</v>
      </c>
    </row>
    <row r="11" spans="2:14" ht="10.050000000000001" customHeight="1" x14ac:dyDescent="0.45">
      <c r="B11" s="114"/>
      <c r="C11" s="9" t="s">
        <v>2</v>
      </c>
      <c r="D11" s="9" t="s">
        <v>3</v>
      </c>
      <c r="E11" s="9" t="s">
        <v>10</v>
      </c>
      <c r="F11" s="122"/>
      <c r="G11" s="114"/>
      <c r="H11" s="114"/>
      <c r="I11" s="114"/>
      <c r="J11" s="114"/>
      <c r="K11" s="114"/>
      <c r="L11" s="114"/>
      <c r="M11" s="113"/>
      <c r="N11" s="114"/>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15" t="str">
        <f>IF(入力用!I14&lt;&gt;"",入力用!I14,"")</f>
        <v/>
      </c>
      <c r="H12" s="115" t="str">
        <f>IF(入力用!J14&lt;&gt;"",入力用!J14,"")</f>
        <v/>
      </c>
      <c r="I12" s="115" t="str">
        <f>IF(入力用!J14&lt;&gt;"",入力用!J14,"")</f>
        <v/>
      </c>
      <c r="J12" s="115"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15" t="str">
        <f>IF(入力用!I15&lt;&gt;"",入力用!I15,"")</f>
        <v/>
      </c>
      <c r="H13" s="115" t="str">
        <f>IF(入力用!J15&lt;&gt;"",入力用!J15,"")</f>
        <v/>
      </c>
      <c r="I13" s="115" t="str">
        <f>IF(入力用!J15&lt;&gt;"",入力用!J15,"")</f>
        <v/>
      </c>
      <c r="J13" s="115"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15" t="str">
        <f>IF(入力用!I16&lt;&gt;"",入力用!I16,"")</f>
        <v/>
      </c>
      <c r="H14" s="115" t="str">
        <f>IF(入力用!J16&lt;&gt;"",入力用!J16,"")</f>
        <v/>
      </c>
      <c r="I14" s="115" t="str">
        <f>IF(入力用!J16&lt;&gt;"",入力用!J16,"")</f>
        <v/>
      </c>
      <c r="J14" s="115"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15" t="str">
        <f>IF(入力用!I17&lt;&gt;"",入力用!I17,"")</f>
        <v/>
      </c>
      <c r="H15" s="115" t="str">
        <f>IF(入力用!J17&lt;&gt;"",入力用!J17,"")</f>
        <v/>
      </c>
      <c r="I15" s="115" t="str">
        <f>IF(入力用!J17&lt;&gt;"",入力用!J17,"")</f>
        <v/>
      </c>
      <c r="J15" s="115"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15" t="str">
        <f>IF(入力用!I18&lt;&gt;"",入力用!I18,"")</f>
        <v/>
      </c>
      <c r="H16" s="115" t="str">
        <f>IF(入力用!J18&lt;&gt;"",入力用!J18,"")</f>
        <v/>
      </c>
      <c r="I16" s="115" t="str">
        <f>IF(入力用!J18&lt;&gt;"",入力用!J18,"")</f>
        <v/>
      </c>
      <c r="J16" s="115"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15" t="str">
        <f>IF(入力用!I19&lt;&gt;"",入力用!I19,"")</f>
        <v/>
      </c>
      <c r="H17" s="115" t="str">
        <f>IF(入力用!J19&lt;&gt;"",入力用!J19,"")</f>
        <v/>
      </c>
      <c r="I17" s="115" t="str">
        <f>IF(入力用!J19&lt;&gt;"",入力用!J19,"")</f>
        <v/>
      </c>
      <c r="J17" s="115"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15" t="str">
        <f>IF(入力用!I20&lt;&gt;"",入力用!I20,"")</f>
        <v/>
      </c>
      <c r="H18" s="115" t="str">
        <f>IF(入力用!J20&lt;&gt;"",入力用!J20,"")</f>
        <v/>
      </c>
      <c r="I18" s="115" t="str">
        <f>IF(入力用!J20&lt;&gt;"",入力用!J20,"")</f>
        <v/>
      </c>
      <c r="J18" s="115"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15" t="str">
        <f>IF(入力用!I21&lt;&gt;"",入力用!I21,"")</f>
        <v/>
      </c>
      <c r="H19" s="115" t="str">
        <f>IF(入力用!J21&lt;&gt;"",入力用!J21,"")</f>
        <v/>
      </c>
      <c r="I19" s="115" t="str">
        <f>IF(入力用!J21&lt;&gt;"",入力用!J21,"")</f>
        <v/>
      </c>
      <c r="J19" s="115"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15" t="str">
        <f>IF(入力用!I22&lt;&gt;"",入力用!I22,"")</f>
        <v/>
      </c>
      <c r="H20" s="115" t="str">
        <f>IF(入力用!J22&lt;&gt;"",入力用!J22,"")</f>
        <v/>
      </c>
      <c r="I20" s="115" t="str">
        <f>IF(入力用!J22&lt;&gt;"",入力用!J22,"")</f>
        <v/>
      </c>
      <c r="J20" s="115"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15" t="str">
        <f>IF(入力用!I23&lt;&gt;"",入力用!I23,"")</f>
        <v/>
      </c>
      <c r="H21" s="115" t="str">
        <f>IF(入力用!J23&lt;&gt;"",入力用!J23,"")</f>
        <v/>
      </c>
      <c r="I21" s="115" t="str">
        <f>IF(入力用!J23&lt;&gt;"",入力用!J23,"")</f>
        <v/>
      </c>
      <c r="J21" s="115"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4" t="s">
        <v>15</v>
      </c>
      <c r="J23" s="114"/>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14" t="s">
        <v>16</v>
      </c>
      <c r="J25" s="114"/>
      <c r="K25" s="48">
        <f>入力用!K8</f>
        <v>0</v>
      </c>
      <c r="L25" s="48">
        <f>入力用!L8</f>
        <v>0</v>
      </c>
    </row>
    <row r="26" spans="2:14" ht="4.05" customHeight="1" x14ac:dyDescent="0.45"/>
    <row r="27" spans="2:14" ht="19.95" customHeight="1" x14ac:dyDescent="0.45">
      <c r="I27" s="114" t="s">
        <v>20</v>
      </c>
      <c r="J27" s="38" t="s">
        <v>18</v>
      </c>
      <c r="K27" s="48">
        <f>SUMIF(入力用!M14:'入力用'!M68,"=10%",入力用!K14:'入力用'!K68)</f>
        <v>0</v>
      </c>
      <c r="L27" s="48">
        <f>SUMIF(入力用!M14:'入力用'!M68,"=10%",入力用!L14:'入力用'!L68)</f>
        <v>0</v>
      </c>
    </row>
    <row r="28" spans="2:14" ht="19.95" customHeight="1" x14ac:dyDescent="0.15">
      <c r="G28" s="125"/>
      <c r="H28" s="125"/>
      <c r="I28" s="114"/>
      <c r="J28" s="38" t="s">
        <v>19</v>
      </c>
      <c r="K28" s="48">
        <f>SUMIF(入力用!M13:'入力用'!M67,"=8%",入力用!K13:'入力用'!K67)</f>
        <v>0</v>
      </c>
      <c r="L28" s="48">
        <f>SUMIF(入力用!M13:'入力用'!M67,"=8%",入力用!L13:'入力用'!L67)</f>
        <v>0</v>
      </c>
      <c r="N28" s="6"/>
    </row>
    <row r="29" spans="2:14" ht="19.95" customHeight="1" x14ac:dyDescent="0.15">
      <c r="G29" s="125"/>
      <c r="H29" s="125"/>
      <c r="I29" s="114"/>
      <c r="J29" s="38" t="s">
        <v>75</v>
      </c>
      <c r="K29" s="48">
        <f>SUMIF(入力用!M14:'入力用'!M68,"その他（非課税、不課税等）",入力用!K14:'入力用'!K68)</f>
        <v>0</v>
      </c>
      <c r="L29" s="48">
        <f>SUMIF(入力用!M14:'入力用'!M68,"その他（非課税、不課税等）",入力用!L14:'入力用'!L68)</f>
        <v>0</v>
      </c>
      <c r="N29" s="6"/>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23" t="str">
        <f>IF(入力用!$E$9&lt;&gt;"",入力用!$E$9,"")</f>
        <v/>
      </c>
      <c r="K34" s="123"/>
      <c r="L34" s="123"/>
    </row>
    <row r="35" spans="2:14" ht="12" customHeight="1" x14ac:dyDescent="0.45">
      <c r="H35" s="8" t="s">
        <v>13</v>
      </c>
      <c r="J35" s="123"/>
      <c r="K35" s="123"/>
      <c r="L35" s="123"/>
    </row>
    <row r="36" spans="2:14" ht="19.95" customHeight="1" x14ac:dyDescent="0.45">
      <c r="B36" s="3" t="s">
        <v>14</v>
      </c>
      <c r="H36" s="16" t="str">
        <f>IF(入力用!$E$6&lt;&gt;"",入力用!$E$6,"")</f>
        <v/>
      </c>
      <c r="J36" s="124" t="str">
        <f>IF(入力用!$E$8&lt;&gt;"",入力用!$E$8,"")</f>
        <v/>
      </c>
      <c r="K36" s="124"/>
      <c r="L36" s="124"/>
    </row>
    <row r="37" spans="2:14" ht="4.05" customHeight="1" x14ac:dyDescent="0.45"/>
    <row r="38" spans="2:14" ht="19.95" customHeight="1" x14ac:dyDescent="0.45">
      <c r="B38" s="116"/>
      <c r="C38" s="117"/>
      <c r="D38" s="118"/>
      <c r="E38" s="119"/>
      <c r="G38" s="8" t="s">
        <v>12</v>
      </c>
      <c r="H38" s="37" t="str">
        <f>IF(入力用!$E$4&lt;&gt;"",入力用!$E$4,"")</f>
        <v/>
      </c>
      <c r="J38" s="120" t="str">
        <f>IF(入力用!$E$7&lt;&gt;"",入力用!$E$7,"")</f>
        <v/>
      </c>
      <c r="K38" s="120"/>
      <c r="L38" s="120"/>
    </row>
    <row r="39" spans="2:14" ht="4.05" customHeight="1" x14ac:dyDescent="0.45"/>
    <row r="40" spans="2:14" ht="10.050000000000001" customHeight="1" x14ac:dyDescent="0.45">
      <c r="B40" s="114" t="s">
        <v>0</v>
      </c>
      <c r="C40" s="121" t="s">
        <v>1</v>
      </c>
      <c r="D40" s="121"/>
      <c r="E40" s="121"/>
      <c r="F40" s="122" t="s">
        <v>4</v>
      </c>
      <c r="G40" s="114" t="s">
        <v>5</v>
      </c>
      <c r="H40" s="114"/>
      <c r="I40" s="114" t="s">
        <v>6</v>
      </c>
      <c r="J40" s="114"/>
      <c r="K40" s="114" t="s">
        <v>7</v>
      </c>
      <c r="L40" s="114" t="s">
        <v>8</v>
      </c>
      <c r="M40" s="113" t="s">
        <v>21</v>
      </c>
      <c r="N40" s="114" t="s">
        <v>9</v>
      </c>
    </row>
    <row r="41" spans="2:14" ht="10.050000000000001" customHeight="1" x14ac:dyDescent="0.45">
      <c r="B41" s="114"/>
      <c r="C41" s="9" t="s">
        <v>2</v>
      </c>
      <c r="D41" s="9" t="s">
        <v>3</v>
      </c>
      <c r="E41" s="9" t="s">
        <v>10</v>
      </c>
      <c r="F41" s="122"/>
      <c r="G41" s="114"/>
      <c r="H41" s="114"/>
      <c r="I41" s="114"/>
      <c r="J41" s="114"/>
      <c r="K41" s="114"/>
      <c r="L41" s="114"/>
      <c r="M41" s="113"/>
      <c r="N41" s="114"/>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15" t="str">
        <f>IF(入力用!I24&lt;&gt;"",入力用!I24,"")</f>
        <v/>
      </c>
      <c r="H42" s="115" t="str">
        <f>IF(入力用!J44&lt;&gt;"",入力用!J44,"")</f>
        <v/>
      </c>
      <c r="I42" s="115" t="str">
        <f>IF(入力用!J24&lt;&gt;"",入力用!J24,"")</f>
        <v/>
      </c>
      <c r="J42" s="115"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15" t="str">
        <f>IF(入力用!I25&lt;&gt;"",入力用!I25,"")</f>
        <v/>
      </c>
      <c r="H43" s="115" t="str">
        <f>IF(入力用!J45&lt;&gt;"",入力用!J45,"")</f>
        <v/>
      </c>
      <c r="I43" s="115" t="str">
        <f>IF(入力用!J25&lt;&gt;"",入力用!J25,"")</f>
        <v/>
      </c>
      <c r="J43" s="115"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15" t="str">
        <f>IF(入力用!I26&lt;&gt;"",入力用!I26,"")</f>
        <v/>
      </c>
      <c r="H44" s="115" t="str">
        <f>IF(入力用!J46&lt;&gt;"",入力用!J46,"")</f>
        <v/>
      </c>
      <c r="I44" s="115" t="str">
        <f>IF(入力用!J26&lt;&gt;"",入力用!J26,"")</f>
        <v/>
      </c>
      <c r="J44" s="115"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15" t="str">
        <f>IF(入力用!I27&lt;&gt;"",入力用!I27,"")</f>
        <v/>
      </c>
      <c r="H45" s="115" t="str">
        <f>IF(入力用!J47&lt;&gt;"",入力用!J47,"")</f>
        <v/>
      </c>
      <c r="I45" s="115" t="str">
        <f>IF(入力用!J27&lt;&gt;"",入力用!J27,"")</f>
        <v/>
      </c>
      <c r="J45" s="115"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15" t="str">
        <f>IF(入力用!I28&lt;&gt;"",入力用!I28,"")</f>
        <v/>
      </c>
      <c r="H46" s="115" t="str">
        <f>IF(入力用!J48&lt;&gt;"",入力用!J48,"")</f>
        <v/>
      </c>
      <c r="I46" s="115" t="str">
        <f>IF(入力用!J28&lt;&gt;"",入力用!J28,"")</f>
        <v/>
      </c>
      <c r="J46" s="115"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15" t="str">
        <f>IF(入力用!I29&lt;&gt;"",入力用!I29,"")</f>
        <v/>
      </c>
      <c r="H47" s="115" t="str">
        <f>IF(入力用!J49&lt;&gt;"",入力用!J49,"")</f>
        <v/>
      </c>
      <c r="I47" s="115" t="str">
        <f>IF(入力用!J29&lt;&gt;"",入力用!J29,"")</f>
        <v/>
      </c>
      <c r="J47" s="115"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15" t="str">
        <f>IF(入力用!I30&lt;&gt;"",入力用!I30,"")</f>
        <v/>
      </c>
      <c r="H48" s="115" t="str">
        <f>IF(入力用!J50&lt;&gt;"",入力用!J50,"")</f>
        <v/>
      </c>
      <c r="I48" s="115" t="str">
        <f>IF(入力用!J30&lt;&gt;"",入力用!J30,"")</f>
        <v/>
      </c>
      <c r="J48" s="115"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15" t="str">
        <f>IF(入力用!I31&lt;&gt;"",入力用!I31,"")</f>
        <v/>
      </c>
      <c r="H49" s="115" t="str">
        <f>IF(入力用!J51&lt;&gt;"",入力用!J51,"")</f>
        <v/>
      </c>
      <c r="I49" s="115" t="str">
        <f>IF(入力用!J31&lt;&gt;"",入力用!J31,"")</f>
        <v/>
      </c>
      <c r="J49" s="115"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15" t="str">
        <f>IF(入力用!I32&lt;&gt;"",入力用!I32,"")</f>
        <v/>
      </c>
      <c r="H50" s="115" t="str">
        <f>IF(入力用!J52&lt;&gt;"",入力用!J52,"")</f>
        <v/>
      </c>
      <c r="I50" s="115" t="str">
        <f>IF(入力用!J32&lt;&gt;"",入力用!J32,"")</f>
        <v/>
      </c>
      <c r="J50" s="115"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15" t="str">
        <f>IF(入力用!I33&lt;&gt;"",入力用!I33,"")</f>
        <v/>
      </c>
      <c r="H51" s="115" t="str">
        <f>IF(入力用!J53&lt;&gt;"",入力用!J53,"")</f>
        <v/>
      </c>
      <c r="I51" s="115" t="str">
        <f>IF(入力用!J33&lt;&gt;"",入力用!J33,"")</f>
        <v/>
      </c>
      <c r="J51" s="115"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15" t="str">
        <f>IF(入力用!I34&lt;&gt;"",入力用!I34,"")</f>
        <v/>
      </c>
      <c r="H52" s="115" t="str">
        <f>IF(入力用!J54&lt;&gt;"",入力用!J54,"")</f>
        <v/>
      </c>
      <c r="I52" s="115" t="str">
        <f>IF(入力用!J34&lt;&gt;"",入力用!J34,"")</f>
        <v/>
      </c>
      <c r="J52" s="115"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15" t="str">
        <f>IF(入力用!I35&lt;&gt;"",入力用!I35,"")</f>
        <v/>
      </c>
      <c r="H53" s="115" t="str">
        <f>IF(入力用!J55&lt;&gt;"",入力用!J55,"")</f>
        <v/>
      </c>
      <c r="I53" s="115" t="str">
        <f>IF(入力用!J35&lt;&gt;"",入力用!J35,"")</f>
        <v/>
      </c>
      <c r="J53" s="115"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15" t="str">
        <f>IF(入力用!I36&lt;&gt;"",入力用!I36,"")</f>
        <v/>
      </c>
      <c r="H54" s="115" t="str">
        <f>IF(入力用!J56&lt;&gt;"",入力用!J56,"")</f>
        <v/>
      </c>
      <c r="I54" s="115" t="str">
        <f>IF(入力用!J36&lt;&gt;"",入力用!J36,"")</f>
        <v/>
      </c>
      <c r="J54" s="115"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15" t="str">
        <f>IF(入力用!I37&lt;&gt;"",入力用!I37,"")</f>
        <v/>
      </c>
      <c r="H55" s="115" t="str">
        <f>IF(入力用!J57&lt;&gt;"",入力用!J57,"")</f>
        <v/>
      </c>
      <c r="I55" s="115" t="str">
        <f>IF(入力用!J37&lt;&gt;"",入力用!J37,"")</f>
        <v/>
      </c>
      <c r="J55" s="115"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4" t="s">
        <v>15</v>
      </c>
      <c r="J57" s="114"/>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23" t="str">
        <f>IF(入力用!$E$9&lt;&gt;"",入力用!$E$9,"")</f>
        <v/>
      </c>
      <c r="K62" s="123"/>
      <c r="L62" s="123"/>
    </row>
    <row r="63" spans="2:14" ht="12" customHeight="1" x14ac:dyDescent="0.45">
      <c r="H63" s="8" t="s">
        <v>13</v>
      </c>
      <c r="J63" s="123"/>
      <c r="K63" s="123"/>
      <c r="L63" s="123"/>
    </row>
    <row r="64" spans="2:14" ht="19.95" customHeight="1" x14ac:dyDescent="0.45">
      <c r="B64" s="3" t="s">
        <v>14</v>
      </c>
      <c r="H64" s="16" t="str">
        <f>IF(入力用!$E$6&lt;&gt;"",入力用!$E$6,"")</f>
        <v/>
      </c>
      <c r="J64" s="124" t="str">
        <f>IF(入力用!$E$8&lt;&gt;"",入力用!$E$8,"")</f>
        <v/>
      </c>
      <c r="K64" s="124"/>
      <c r="L64" s="124"/>
    </row>
    <row r="65" spans="2:14" ht="4.05" customHeight="1" x14ac:dyDescent="0.45"/>
    <row r="66" spans="2:14" ht="19.95" customHeight="1" x14ac:dyDescent="0.45">
      <c r="B66" s="116"/>
      <c r="C66" s="117"/>
      <c r="D66" s="118"/>
      <c r="E66" s="119"/>
      <c r="G66" s="8" t="s">
        <v>12</v>
      </c>
      <c r="H66" s="37" t="str">
        <f>IF(入力用!$E$4&lt;&gt;"",入力用!$E$4,"")</f>
        <v/>
      </c>
      <c r="J66" s="120" t="str">
        <f>IF(入力用!$E$7&lt;&gt;"",入力用!$E$7,"")</f>
        <v/>
      </c>
      <c r="K66" s="120"/>
      <c r="L66" s="120"/>
    </row>
    <row r="67" spans="2:14" ht="4.05" customHeight="1" x14ac:dyDescent="0.45"/>
    <row r="68" spans="2:14" ht="10.050000000000001" customHeight="1" x14ac:dyDescent="0.45">
      <c r="B68" s="114" t="s">
        <v>0</v>
      </c>
      <c r="C68" s="121" t="s">
        <v>1</v>
      </c>
      <c r="D68" s="121"/>
      <c r="E68" s="121"/>
      <c r="F68" s="122" t="s">
        <v>4</v>
      </c>
      <c r="G68" s="114" t="s">
        <v>5</v>
      </c>
      <c r="H68" s="114"/>
      <c r="I68" s="114" t="s">
        <v>6</v>
      </c>
      <c r="J68" s="114"/>
      <c r="K68" s="114" t="s">
        <v>7</v>
      </c>
      <c r="L68" s="114" t="s">
        <v>8</v>
      </c>
      <c r="M68" s="113" t="s">
        <v>21</v>
      </c>
      <c r="N68" s="114" t="s">
        <v>9</v>
      </c>
    </row>
    <row r="69" spans="2:14" ht="10.050000000000001" customHeight="1" x14ac:dyDescent="0.45">
      <c r="B69" s="114"/>
      <c r="C69" s="9" t="s">
        <v>2</v>
      </c>
      <c r="D69" s="9" t="s">
        <v>3</v>
      </c>
      <c r="E69" s="9" t="s">
        <v>10</v>
      </c>
      <c r="F69" s="122"/>
      <c r="G69" s="114"/>
      <c r="H69" s="114"/>
      <c r="I69" s="114"/>
      <c r="J69" s="114"/>
      <c r="K69" s="114"/>
      <c r="L69" s="114"/>
      <c r="M69" s="113"/>
      <c r="N69" s="114"/>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15" t="str">
        <f>IF(入力用!I38&lt;&gt;"",入力用!I38,"")</f>
        <v/>
      </c>
      <c r="H70" s="115" t="str">
        <f>IF(入力用!J72&lt;&gt;"",入力用!J72,"")</f>
        <v/>
      </c>
      <c r="I70" s="115" t="str">
        <f>IF(入力用!J38&lt;&gt;"",入力用!J38,"")</f>
        <v/>
      </c>
      <c r="J70" s="115"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15" t="str">
        <f>IF(入力用!I39&lt;&gt;"",入力用!I39,"")</f>
        <v/>
      </c>
      <c r="H71" s="115" t="str">
        <f>IF(入力用!J73&lt;&gt;"",入力用!J73,"")</f>
        <v/>
      </c>
      <c r="I71" s="115" t="str">
        <f>IF(入力用!J39&lt;&gt;"",入力用!J39,"")</f>
        <v/>
      </c>
      <c r="J71" s="115"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15" t="str">
        <f>IF(入力用!I40&lt;&gt;"",入力用!I40,"")</f>
        <v/>
      </c>
      <c r="H72" s="115" t="str">
        <f>IF(入力用!J74&lt;&gt;"",入力用!J74,"")</f>
        <v/>
      </c>
      <c r="I72" s="115" t="str">
        <f>IF(入力用!J40&lt;&gt;"",入力用!J40,"")</f>
        <v/>
      </c>
      <c r="J72" s="115"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15" t="str">
        <f>IF(入力用!I41&lt;&gt;"",入力用!I41,"")</f>
        <v/>
      </c>
      <c r="H73" s="115" t="str">
        <f>IF(入力用!J75&lt;&gt;"",入力用!J75,"")</f>
        <v/>
      </c>
      <c r="I73" s="115" t="str">
        <f>IF(入力用!J41&lt;&gt;"",入力用!J41,"")</f>
        <v/>
      </c>
      <c r="J73" s="115"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15" t="str">
        <f>IF(入力用!I42&lt;&gt;"",入力用!I42,"")</f>
        <v/>
      </c>
      <c r="H74" s="115" t="str">
        <f>IF(入力用!J76&lt;&gt;"",入力用!J76,"")</f>
        <v/>
      </c>
      <c r="I74" s="115" t="str">
        <f>IF(入力用!J42&lt;&gt;"",入力用!J42,"")</f>
        <v/>
      </c>
      <c r="J74" s="115"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15" t="str">
        <f>IF(入力用!I43&lt;&gt;"",入力用!I43,"")</f>
        <v/>
      </c>
      <c r="H75" s="115" t="str">
        <f>IF(入力用!J77&lt;&gt;"",入力用!J77,"")</f>
        <v/>
      </c>
      <c r="I75" s="115" t="str">
        <f>IF(入力用!J43&lt;&gt;"",入力用!J43,"")</f>
        <v/>
      </c>
      <c r="J75" s="115"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15" t="str">
        <f>IF(入力用!I44&lt;&gt;"",入力用!I44,"")</f>
        <v/>
      </c>
      <c r="H76" s="115" t="str">
        <f>IF(入力用!J78&lt;&gt;"",入力用!J78,"")</f>
        <v/>
      </c>
      <c r="I76" s="115" t="str">
        <f>IF(入力用!J44&lt;&gt;"",入力用!J44,"")</f>
        <v/>
      </c>
      <c r="J76" s="115"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15" t="str">
        <f>IF(入力用!I45&lt;&gt;"",入力用!I45,"")</f>
        <v/>
      </c>
      <c r="H77" s="115" t="str">
        <f>IF(入力用!J79&lt;&gt;"",入力用!J79,"")</f>
        <v/>
      </c>
      <c r="I77" s="115" t="str">
        <f>IF(入力用!J45&lt;&gt;"",入力用!J45,"")</f>
        <v/>
      </c>
      <c r="J77" s="115"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15" t="str">
        <f>IF(入力用!I46&lt;&gt;"",入力用!I46,"")</f>
        <v/>
      </c>
      <c r="H78" s="115" t="str">
        <f>IF(入力用!J80&lt;&gt;"",入力用!J80,"")</f>
        <v/>
      </c>
      <c r="I78" s="115" t="str">
        <f>IF(入力用!J46&lt;&gt;"",入力用!J46,"")</f>
        <v/>
      </c>
      <c r="J78" s="115"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15" t="str">
        <f>IF(入力用!I47&lt;&gt;"",入力用!I47,"")</f>
        <v/>
      </c>
      <c r="H79" s="115" t="str">
        <f>IF(入力用!J81&lt;&gt;"",入力用!J81,"")</f>
        <v/>
      </c>
      <c r="I79" s="115" t="str">
        <f>IF(入力用!J47&lt;&gt;"",入力用!J47,"")</f>
        <v/>
      </c>
      <c r="J79" s="115"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15" t="str">
        <f>IF(入力用!I48&lt;&gt;"",入力用!I48,"")</f>
        <v/>
      </c>
      <c r="H80" s="115" t="str">
        <f>IF(入力用!J82&lt;&gt;"",入力用!J82,"")</f>
        <v/>
      </c>
      <c r="I80" s="115" t="str">
        <f>IF(入力用!J48&lt;&gt;"",入力用!J48,"")</f>
        <v/>
      </c>
      <c r="J80" s="115"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15" t="str">
        <f>IF(入力用!I49&lt;&gt;"",入力用!I49,"")</f>
        <v/>
      </c>
      <c r="H81" s="115" t="str">
        <f>IF(入力用!J83&lt;&gt;"",入力用!J83,"")</f>
        <v/>
      </c>
      <c r="I81" s="115" t="str">
        <f>IF(入力用!J49&lt;&gt;"",入力用!J49,"")</f>
        <v/>
      </c>
      <c r="J81" s="115"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15" t="str">
        <f>IF(入力用!I50&lt;&gt;"",入力用!I50,"")</f>
        <v/>
      </c>
      <c r="H82" s="115" t="str">
        <f>IF(入力用!J84&lt;&gt;"",入力用!J84,"")</f>
        <v/>
      </c>
      <c r="I82" s="115" t="str">
        <f>IF(入力用!J50&lt;&gt;"",入力用!J50,"")</f>
        <v/>
      </c>
      <c r="J82" s="115"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15" t="str">
        <f>IF(入力用!I51&lt;&gt;"",入力用!I51,"")</f>
        <v/>
      </c>
      <c r="H83" s="115" t="str">
        <f>IF(入力用!J85&lt;&gt;"",入力用!J85,"")</f>
        <v/>
      </c>
      <c r="I83" s="115" t="str">
        <f>IF(入力用!J51&lt;&gt;"",入力用!J51,"")</f>
        <v/>
      </c>
      <c r="J83" s="115"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4" t="s">
        <v>15</v>
      </c>
      <c r="J85" s="114"/>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23" t="str">
        <f>IF(入力用!$E$9&lt;&gt;"",入力用!$E$9,"")</f>
        <v/>
      </c>
      <c r="K90" s="123"/>
      <c r="L90" s="123"/>
    </row>
    <row r="91" spans="2:14" ht="12" customHeight="1" x14ac:dyDescent="0.45">
      <c r="H91" s="8" t="s">
        <v>13</v>
      </c>
      <c r="J91" s="123"/>
      <c r="K91" s="123"/>
      <c r="L91" s="123"/>
    </row>
    <row r="92" spans="2:14" ht="19.95" customHeight="1" x14ac:dyDescent="0.45">
      <c r="B92" s="3" t="s">
        <v>14</v>
      </c>
      <c r="H92" s="16" t="str">
        <f>IF(入力用!$E$6&lt;&gt;"",入力用!$E$6,"")</f>
        <v/>
      </c>
      <c r="J92" s="124" t="str">
        <f>IF(入力用!$E$8&lt;&gt;"",入力用!$E$8,"")</f>
        <v/>
      </c>
      <c r="K92" s="124"/>
      <c r="L92" s="124"/>
    </row>
    <row r="93" spans="2:14" ht="4.05" customHeight="1" x14ac:dyDescent="0.45"/>
    <row r="94" spans="2:14" ht="19.95" customHeight="1" x14ac:dyDescent="0.45">
      <c r="B94" s="116"/>
      <c r="C94" s="117"/>
      <c r="D94" s="118"/>
      <c r="E94" s="119"/>
      <c r="G94" s="8" t="s">
        <v>12</v>
      </c>
      <c r="H94" s="37" t="str">
        <f>IF(入力用!$E$4&lt;&gt;"",入力用!$E$4,"")</f>
        <v/>
      </c>
      <c r="J94" s="120" t="str">
        <f>IF(入力用!$E$7&lt;&gt;"",入力用!$E$7,"")</f>
        <v/>
      </c>
      <c r="K94" s="120"/>
      <c r="L94" s="120"/>
    </row>
    <row r="95" spans="2:14" ht="4.05" customHeight="1" x14ac:dyDescent="0.45"/>
    <row r="96" spans="2:14" ht="10.050000000000001" customHeight="1" x14ac:dyDescent="0.45">
      <c r="B96" s="114" t="s">
        <v>0</v>
      </c>
      <c r="C96" s="121" t="s">
        <v>1</v>
      </c>
      <c r="D96" s="121"/>
      <c r="E96" s="121"/>
      <c r="F96" s="122" t="s">
        <v>4</v>
      </c>
      <c r="G96" s="114" t="s">
        <v>5</v>
      </c>
      <c r="H96" s="114"/>
      <c r="I96" s="114" t="s">
        <v>6</v>
      </c>
      <c r="J96" s="114"/>
      <c r="K96" s="114" t="s">
        <v>7</v>
      </c>
      <c r="L96" s="114" t="s">
        <v>8</v>
      </c>
      <c r="M96" s="113" t="s">
        <v>21</v>
      </c>
      <c r="N96" s="114" t="s">
        <v>9</v>
      </c>
    </row>
    <row r="97" spans="2:14" ht="10.050000000000001" customHeight="1" x14ac:dyDescent="0.45">
      <c r="B97" s="114"/>
      <c r="C97" s="9" t="s">
        <v>2</v>
      </c>
      <c r="D97" s="9" t="s">
        <v>3</v>
      </c>
      <c r="E97" s="9" t="s">
        <v>10</v>
      </c>
      <c r="F97" s="122"/>
      <c r="G97" s="114"/>
      <c r="H97" s="114"/>
      <c r="I97" s="114"/>
      <c r="J97" s="114"/>
      <c r="K97" s="114"/>
      <c r="L97" s="114"/>
      <c r="M97" s="113"/>
      <c r="N97" s="114"/>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15" t="str">
        <f>IF(入力用!I52&lt;&gt;"",入力用!I52,"")</f>
        <v/>
      </c>
      <c r="H98" s="115" t="str">
        <f>IF(入力用!J100&lt;&gt;"",入力用!J100,"")</f>
        <v/>
      </c>
      <c r="I98" s="115" t="str">
        <f>IF(入力用!J52&lt;&gt;"",入力用!J52,"")</f>
        <v/>
      </c>
      <c r="J98" s="115"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15" t="str">
        <f>IF(入力用!I53&lt;&gt;"",入力用!I53,"")</f>
        <v/>
      </c>
      <c r="H99" s="115" t="str">
        <f>IF(入力用!J101&lt;&gt;"",入力用!J101,"")</f>
        <v/>
      </c>
      <c r="I99" s="115" t="str">
        <f>IF(入力用!J53&lt;&gt;"",入力用!J53,"")</f>
        <v/>
      </c>
      <c r="J99" s="115"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5" t="str">
        <f>IF(入力用!I54&lt;&gt;"",入力用!I54,"")</f>
        <v/>
      </c>
      <c r="H100" s="115" t="str">
        <f>IF(入力用!J102&lt;&gt;"",入力用!J102,"")</f>
        <v/>
      </c>
      <c r="I100" s="115" t="str">
        <f>IF(入力用!J54&lt;&gt;"",入力用!J54,"")</f>
        <v/>
      </c>
      <c r="J100" s="115"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5" t="str">
        <f>IF(入力用!I55&lt;&gt;"",入力用!I55,"")</f>
        <v/>
      </c>
      <c r="H101" s="115" t="str">
        <f>IF(入力用!J103&lt;&gt;"",入力用!J103,"")</f>
        <v/>
      </c>
      <c r="I101" s="115" t="str">
        <f>IF(入力用!J55&lt;&gt;"",入力用!J55,"")</f>
        <v/>
      </c>
      <c r="J101" s="115"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5" t="str">
        <f>IF(入力用!I56&lt;&gt;"",入力用!I56,"")</f>
        <v/>
      </c>
      <c r="H102" s="115" t="str">
        <f>IF(入力用!J104&lt;&gt;"",入力用!J104,"")</f>
        <v/>
      </c>
      <c r="I102" s="115" t="str">
        <f>IF(入力用!J56&lt;&gt;"",入力用!J56,"")</f>
        <v/>
      </c>
      <c r="J102" s="115"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5" t="str">
        <f>IF(入力用!I57&lt;&gt;"",入力用!I57,"")</f>
        <v/>
      </c>
      <c r="H103" s="115" t="str">
        <f>IF(入力用!J105&lt;&gt;"",入力用!J105,"")</f>
        <v/>
      </c>
      <c r="I103" s="115" t="str">
        <f>IF(入力用!J57&lt;&gt;"",入力用!J57,"")</f>
        <v/>
      </c>
      <c r="J103" s="115"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5" t="str">
        <f>IF(入力用!I58&lt;&gt;"",入力用!I58,"")</f>
        <v/>
      </c>
      <c r="H104" s="115" t="str">
        <f>IF(入力用!J106&lt;&gt;"",入力用!J106,"")</f>
        <v/>
      </c>
      <c r="I104" s="115" t="str">
        <f>IF(入力用!J58&lt;&gt;"",入力用!J58,"")</f>
        <v/>
      </c>
      <c r="J104" s="115"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5" t="str">
        <f>IF(入力用!I59&lt;&gt;"",入力用!I59,"")</f>
        <v/>
      </c>
      <c r="H105" s="115" t="str">
        <f>IF(入力用!J107&lt;&gt;"",入力用!J107,"")</f>
        <v/>
      </c>
      <c r="I105" s="115" t="str">
        <f>IF(入力用!J59&lt;&gt;"",入力用!J59,"")</f>
        <v/>
      </c>
      <c r="J105" s="115"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5" t="str">
        <f>IF(入力用!I60&lt;&gt;"",入力用!I60,"")</f>
        <v/>
      </c>
      <c r="H106" s="115" t="str">
        <f>IF(入力用!J108&lt;&gt;"",入力用!J108,"")</f>
        <v/>
      </c>
      <c r="I106" s="115" t="str">
        <f>IF(入力用!J60&lt;&gt;"",入力用!J60,"")</f>
        <v/>
      </c>
      <c r="J106" s="115"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5" t="str">
        <f>IF(入力用!I61&lt;&gt;"",入力用!I61,"")</f>
        <v/>
      </c>
      <c r="H107" s="115" t="str">
        <f>IF(入力用!J109&lt;&gt;"",入力用!J109,"")</f>
        <v/>
      </c>
      <c r="I107" s="115" t="str">
        <f>IF(入力用!J61&lt;&gt;"",入力用!J61,"")</f>
        <v/>
      </c>
      <c r="J107" s="115"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5" t="str">
        <f>IF(入力用!I62&lt;&gt;"",入力用!I62,"")</f>
        <v/>
      </c>
      <c r="H108" s="115" t="str">
        <f>IF(入力用!J110&lt;&gt;"",入力用!J110,"")</f>
        <v/>
      </c>
      <c r="I108" s="115" t="str">
        <f>IF(入力用!J62&lt;&gt;"",入力用!J62,"")</f>
        <v/>
      </c>
      <c r="J108" s="115"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5" t="str">
        <f>IF(入力用!I63&lt;&gt;"",入力用!I63,"")</f>
        <v/>
      </c>
      <c r="H109" s="115" t="str">
        <f>IF(入力用!J111&lt;&gt;"",入力用!J111,"")</f>
        <v/>
      </c>
      <c r="I109" s="115" t="str">
        <f>IF(入力用!J63&lt;&gt;"",入力用!J63,"")</f>
        <v/>
      </c>
      <c r="J109" s="115"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5" t="str">
        <f>IF(入力用!I64&lt;&gt;"",入力用!I64,"")</f>
        <v/>
      </c>
      <c r="H110" s="115" t="str">
        <f>IF(入力用!J112&lt;&gt;"",入力用!J112,"")</f>
        <v/>
      </c>
      <c r="I110" s="115" t="str">
        <f>IF(入力用!J64&lt;&gt;"",入力用!J64,"")</f>
        <v/>
      </c>
      <c r="J110" s="115"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5" t="str">
        <f>IF(入力用!I65&lt;&gt;"",入力用!I65,"")</f>
        <v/>
      </c>
      <c r="H111" s="115" t="str">
        <f>IF(入力用!J113&lt;&gt;"",入力用!J113,"")</f>
        <v/>
      </c>
      <c r="I111" s="115" t="str">
        <f>IF(入力用!J65&lt;&gt;"",入力用!J65,"")</f>
        <v/>
      </c>
      <c r="J111" s="115"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4" t="s">
        <v>15</v>
      </c>
      <c r="J113" s="114"/>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23" t="str">
        <f>IF(入力用!$E$9&lt;&gt;"",入力用!$E$9,"")</f>
        <v/>
      </c>
      <c r="K118" s="123"/>
      <c r="L118" s="123"/>
    </row>
    <row r="119" spans="2:14" ht="12" customHeight="1" x14ac:dyDescent="0.45">
      <c r="H119" s="8" t="s">
        <v>13</v>
      </c>
      <c r="J119" s="123"/>
      <c r="K119" s="123"/>
      <c r="L119" s="123"/>
    </row>
    <row r="120" spans="2:14" ht="19.95" customHeight="1" x14ac:dyDescent="0.45">
      <c r="B120" s="3" t="s">
        <v>14</v>
      </c>
      <c r="H120" s="16" t="str">
        <f>IF(入力用!$E$6&lt;&gt;"",入力用!$E$6,"")</f>
        <v/>
      </c>
      <c r="J120" s="124" t="str">
        <f>IF(入力用!$E$8&lt;&gt;"",入力用!$E$8,"")</f>
        <v/>
      </c>
      <c r="K120" s="124"/>
      <c r="L120" s="124"/>
    </row>
    <row r="121" spans="2:14" ht="4.05" customHeight="1" x14ac:dyDescent="0.45"/>
    <row r="122" spans="2:14" ht="19.95" customHeight="1" x14ac:dyDescent="0.45">
      <c r="B122" s="116"/>
      <c r="C122" s="117"/>
      <c r="D122" s="118"/>
      <c r="E122" s="119"/>
      <c r="G122" s="8" t="s">
        <v>12</v>
      </c>
      <c r="H122" s="37" t="str">
        <f>IF(入力用!$E$4&lt;&gt;"",入力用!$E$4,"")</f>
        <v/>
      </c>
      <c r="J122" s="120" t="str">
        <f>IF(入力用!$E$7&lt;&gt;"",入力用!$E$7,"")</f>
        <v/>
      </c>
      <c r="K122" s="120"/>
      <c r="L122" s="120"/>
    </row>
    <row r="123" spans="2:14" ht="4.05" customHeight="1" x14ac:dyDescent="0.45"/>
    <row r="124" spans="2:14" ht="10.050000000000001" customHeight="1" x14ac:dyDescent="0.45">
      <c r="B124" s="114" t="s">
        <v>0</v>
      </c>
      <c r="C124" s="121" t="s">
        <v>1</v>
      </c>
      <c r="D124" s="121"/>
      <c r="E124" s="121"/>
      <c r="F124" s="122" t="s">
        <v>4</v>
      </c>
      <c r="G124" s="114" t="s">
        <v>5</v>
      </c>
      <c r="H124" s="114"/>
      <c r="I124" s="114" t="s">
        <v>6</v>
      </c>
      <c r="J124" s="114"/>
      <c r="K124" s="114" t="s">
        <v>7</v>
      </c>
      <c r="L124" s="114" t="s">
        <v>8</v>
      </c>
      <c r="M124" s="113" t="s">
        <v>21</v>
      </c>
      <c r="N124" s="114" t="s">
        <v>9</v>
      </c>
    </row>
    <row r="125" spans="2:14" ht="10.050000000000001" customHeight="1" x14ac:dyDescent="0.45">
      <c r="B125" s="114"/>
      <c r="C125" s="9" t="s">
        <v>2</v>
      </c>
      <c r="D125" s="9" t="s">
        <v>3</v>
      </c>
      <c r="E125" s="9" t="s">
        <v>10</v>
      </c>
      <c r="F125" s="122"/>
      <c r="G125" s="114"/>
      <c r="H125" s="114"/>
      <c r="I125" s="114"/>
      <c r="J125" s="114"/>
      <c r="K125" s="114"/>
      <c r="L125" s="114"/>
      <c r="M125" s="113"/>
      <c r="N125" s="114"/>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5" t="str">
        <f>IF(入力用!I66&lt;&gt;"",入力用!I66,"")</f>
        <v/>
      </c>
      <c r="H126" s="115" t="str">
        <f>IF(入力用!J128&lt;&gt;"",入力用!J128,"")</f>
        <v/>
      </c>
      <c r="I126" s="115" t="str">
        <f>IF(入力用!J66&lt;&gt;"",入力用!J66,"")</f>
        <v/>
      </c>
      <c r="J126" s="115"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5" t="str">
        <f>IF(入力用!I67&lt;&gt;"",入力用!I67,"")</f>
        <v/>
      </c>
      <c r="H127" s="115" t="str">
        <f>IF(入力用!J129&lt;&gt;"",入力用!J129,"")</f>
        <v/>
      </c>
      <c r="I127" s="115" t="str">
        <f>IF(入力用!J67&lt;&gt;"",入力用!J67,"")</f>
        <v/>
      </c>
      <c r="J127" s="115"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5" t="str">
        <f>IF(入力用!I68&lt;&gt;"",入力用!I68,"")</f>
        <v/>
      </c>
      <c r="H128" s="115" t="str">
        <f>IF(入力用!J130&lt;&gt;"",入力用!J130,"")</f>
        <v/>
      </c>
      <c r="I128" s="115" t="str">
        <f>IF(入力用!J68&lt;&gt;"",入力用!J68,"")</f>
        <v/>
      </c>
      <c r="J128" s="115"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5" t="str">
        <f>IF(入力用!I69&lt;&gt;"",入力用!I69,"")</f>
        <v/>
      </c>
      <c r="H129" s="115" t="str">
        <f>IF(入力用!J131&lt;&gt;"",入力用!J131,"")</f>
        <v/>
      </c>
      <c r="I129" s="115" t="str">
        <f>IF(入力用!J69&lt;&gt;"",入力用!J69,"")</f>
        <v/>
      </c>
      <c r="J129" s="115"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5" t="str">
        <f>IF(入力用!I70&lt;&gt;"",入力用!I70,"")</f>
        <v/>
      </c>
      <c r="H130" s="115" t="str">
        <f>IF(入力用!J132&lt;&gt;"",入力用!J132,"")</f>
        <v/>
      </c>
      <c r="I130" s="115" t="str">
        <f>IF(入力用!J70&lt;&gt;"",入力用!J70,"")</f>
        <v/>
      </c>
      <c r="J130" s="115"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5" t="str">
        <f>IF(入力用!I71&lt;&gt;"",入力用!I71,"")</f>
        <v/>
      </c>
      <c r="H131" s="115" t="str">
        <f>IF(入力用!J133&lt;&gt;"",入力用!J133,"")</f>
        <v/>
      </c>
      <c r="I131" s="115" t="str">
        <f>IF(入力用!J71&lt;&gt;"",入力用!J71,"")</f>
        <v/>
      </c>
      <c r="J131" s="115"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5" t="str">
        <f>IF(入力用!I72&lt;&gt;"",入力用!I72,"")</f>
        <v/>
      </c>
      <c r="H132" s="115" t="str">
        <f>IF(入力用!J134&lt;&gt;"",入力用!J134,"")</f>
        <v/>
      </c>
      <c r="I132" s="115" t="str">
        <f>IF(入力用!J72&lt;&gt;"",入力用!J72,"")</f>
        <v/>
      </c>
      <c r="J132" s="115"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5" t="str">
        <f>IF(入力用!I73&lt;&gt;"",入力用!I73,"")</f>
        <v/>
      </c>
      <c r="H133" s="115" t="str">
        <f>IF(入力用!J135&lt;&gt;"",入力用!J135,"")</f>
        <v/>
      </c>
      <c r="I133" s="115" t="str">
        <f>IF(入力用!J73&lt;&gt;"",入力用!J73,"")</f>
        <v/>
      </c>
      <c r="J133" s="115"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5" t="str">
        <f>IF(入力用!I74&lt;&gt;"",入力用!I74,"")</f>
        <v/>
      </c>
      <c r="H134" s="115" t="str">
        <f>IF(入力用!J136&lt;&gt;"",入力用!J136,"")</f>
        <v/>
      </c>
      <c r="I134" s="115" t="str">
        <f>IF(入力用!J74&lt;&gt;"",入力用!J74,"")</f>
        <v/>
      </c>
      <c r="J134" s="115"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5" t="str">
        <f>IF(入力用!I75&lt;&gt;"",入力用!I75,"")</f>
        <v/>
      </c>
      <c r="H135" s="115" t="str">
        <f>IF(入力用!J137&lt;&gt;"",入力用!J137,"")</f>
        <v/>
      </c>
      <c r="I135" s="115" t="str">
        <f>IF(入力用!J75&lt;&gt;"",入力用!J75,"")</f>
        <v/>
      </c>
      <c r="J135" s="115"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5" t="str">
        <f>IF(入力用!I76&lt;&gt;"",入力用!I76,"")</f>
        <v/>
      </c>
      <c r="H136" s="115" t="str">
        <f>IF(入力用!J138&lt;&gt;"",入力用!J138,"")</f>
        <v/>
      </c>
      <c r="I136" s="115" t="str">
        <f>IF(入力用!J76&lt;&gt;"",入力用!J76,"")</f>
        <v/>
      </c>
      <c r="J136" s="115"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5" t="str">
        <f>IF(入力用!I77&lt;&gt;"",入力用!I77,"")</f>
        <v/>
      </c>
      <c r="H137" s="115" t="str">
        <f>IF(入力用!J139&lt;&gt;"",入力用!J139,"")</f>
        <v/>
      </c>
      <c r="I137" s="115" t="str">
        <f>IF(入力用!J77&lt;&gt;"",入力用!J77,"")</f>
        <v/>
      </c>
      <c r="J137" s="115"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5" t="str">
        <f>IF(入力用!I78&lt;&gt;"",入力用!I78,"")</f>
        <v/>
      </c>
      <c r="H138" s="115" t="str">
        <f>IF(入力用!J140&lt;&gt;"",入力用!J140,"")</f>
        <v/>
      </c>
      <c r="I138" s="115" t="str">
        <f>IF(入力用!J78&lt;&gt;"",入力用!J78,"")</f>
        <v/>
      </c>
      <c r="J138" s="115"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5" t="str">
        <f>IF(入力用!I79&lt;&gt;"",入力用!I79,"")</f>
        <v/>
      </c>
      <c r="H139" s="115" t="str">
        <f>IF(入力用!J141&lt;&gt;"",入力用!J141,"")</f>
        <v/>
      </c>
      <c r="I139" s="115" t="str">
        <f>IF(入力用!J79&lt;&gt;"",入力用!J79,"")</f>
        <v/>
      </c>
      <c r="J139" s="115"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4" t="s">
        <v>15</v>
      </c>
      <c r="J141" s="114"/>
      <c r="K141" s="48">
        <f>SUM(K126:K139)</f>
        <v>0</v>
      </c>
      <c r="L141" s="48">
        <f>SUM(L126:L139)</f>
        <v>0</v>
      </c>
      <c r="M141" s="49" t="s">
        <v>22</v>
      </c>
    </row>
    <row r="142" spans="2:14" ht="4.05" customHeight="1" x14ac:dyDescent="0.45"/>
  </sheetData>
  <sheetProtection sheet="1" objects="1" scenarios="1" selectLockedCells="1" selectUnlockedCells="1"/>
  <mergeCells count="211">
    <mergeCell ref="I141:J141"/>
    <mergeCell ref="G137:H137"/>
    <mergeCell ref="I137:J137"/>
    <mergeCell ref="G138:H138"/>
    <mergeCell ref="I138:J138"/>
    <mergeCell ref="G139:H139"/>
    <mergeCell ref="I139:J139"/>
    <mergeCell ref="G134:H134"/>
    <mergeCell ref="I134:J134"/>
    <mergeCell ref="G135:H135"/>
    <mergeCell ref="I135:J135"/>
    <mergeCell ref="G136:H136"/>
    <mergeCell ref="I136:J136"/>
    <mergeCell ref="G131:H131"/>
    <mergeCell ref="I131:J131"/>
    <mergeCell ref="G132:H132"/>
    <mergeCell ref="I132:J132"/>
    <mergeCell ref="G133:H133"/>
    <mergeCell ref="I133:J133"/>
    <mergeCell ref="G128:H128"/>
    <mergeCell ref="I128:J128"/>
    <mergeCell ref="G129:H129"/>
    <mergeCell ref="I129:J129"/>
    <mergeCell ref="G130:H130"/>
    <mergeCell ref="I130:J130"/>
    <mergeCell ref="L124:L125"/>
    <mergeCell ref="M124:M125"/>
    <mergeCell ref="N124:N125"/>
    <mergeCell ref="G126:H126"/>
    <mergeCell ref="I126:J126"/>
    <mergeCell ref="G127:H127"/>
    <mergeCell ref="I127:J127"/>
    <mergeCell ref="B124:B125"/>
    <mergeCell ref="C124:E124"/>
    <mergeCell ref="F124:F125"/>
    <mergeCell ref="G124:H125"/>
    <mergeCell ref="I124:J125"/>
    <mergeCell ref="K124:K125"/>
    <mergeCell ref="I113:J113"/>
    <mergeCell ref="J118:L119"/>
    <mergeCell ref="J120:L120"/>
    <mergeCell ref="B122:C122"/>
    <mergeCell ref="D122:E122"/>
    <mergeCell ref="J122:L122"/>
    <mergeCell ref="G109:H109"/>
    <mergeCell ref="I109:J109"/>
    <mergeCell ref="G110:H110"/>
    <mergeCell ref="I110:J110"/>
    <mergeCell ref="G111:H111"/>
    <mergeCell ref="I111:J111"/>
    <mergeCell ref="G106:H106"/>
    <mergeCell ref="I106:J106"/>
    <mergeCell ref="G107:H107"/>
    <mergeCell ref="I107:J107"/>
    <mergeCell ref="G108:H108"/>
    <mergeCell ref="I108:J108"/>
    <mergeCell ref="G103:H103"/>
    <mergeCell ref="I103:J103"/>
    <mergeCell ref="G104:H104"/>
    <mergeCell ref="I104:J104"/>
    <mergeCell ref="G105:H105"/>
    <mergeCell ref="I105:J105"/>
    <mergeCell ref="G100:H100"/>
    <mergeCell ref="I100:J100"/>
    <mergeCell ref="G101:H101"/>
    <mergeCell ref="I101:J101"/>
    <mergeCell ref="G102:H102"/>
    <mergeCell ref="I102:J102"/>
    <mergeCell ref="L96:L97"/>
    <mergeCell ref="M96:M97"/>
    <mergeCell ref="N96:N97"/>
    <mergeCell ref="G98:H98"/>
    <mergeCell ref="I98:J98"/>
    <mergeCell ref="G99:H99"/>
    <mergeCell ref="I99:J99"/>
    <mergeCell ref="B96:B97"/>
    <mergeCell ref="C96:E96"/>
    <mergeCell ref="F96:F97"/>
    <mergeCell ref="G96:H97"/>
    <mergeCell ref="I96:J97"/>
    <mergeCell ref="K96:K97"/>
    <mergeCell ref="I85:J85"/>
    <mergeCell ref="J90:L91"/>
    <mergeCell ref="J92:L92"/>
    <mergeCell ref="B94:C94"/>
    <mergeCell ref="D94:E94"/>
    <mergeCell ref="J94:L94"/>
    <mergeCell ref="G81:H81"/>
    <mergeCell ref="I81:J81"/>
    <mergeCell ref="G82:H82"/>
    <mergeCell ref="I82:J82"/>
    <mergeCell ref="G83:H83"/>
    <mergeCell ref="I83:J83"/>
    <mergeCell ref="G78:H78"/>
    <mergeCell ref="I78:J78"/>
    <mergeCell ref="G79:H79"/>
    <mergeCell ref="I79:J79"/>
    <mergeCell ref="G80:H80"/>
    <mergeCell ref="I80:J80"/>
    <mergeCell ref="G75:H75"/>
    <mergeCell ref="I75:J75"/>
    <mergeCell ref="G76:H76"/>
    <mergeCell ref="I76:J76"/>
    <mergeCell ref="G77:H77"/>
    <mergeCell ref="I77:J77"/>
    <mergeCell ref="G72:H72"/>
    <mergeCell ref="I72:J72"/>
    <mergeCell ref="G73:H73"/>
    <mergeCell ref="I73:J73"/>
    <mergeCell ref="G74:H74"/>
    <mergeCell ref="I74:J74"/>
    <mergeCell ref="L68:L69"/>
    <mergeCell ref="M68:M69"/>
    <mergeCell ref="N68:N69"/>
    <mergeCell ref="G70:H70"/>
    <mergeCell ref="I70:J70"/>
    <mergeCell ref="G71:H71"/>
    <mergeCell ref="I71:J71"/>
    <mergeCell ref="B68:B69"/>
    <mergeCell ref="C68:E68"/>
    <mergeCell ref="F68:F69"/>
    <mergeCell ref="G68:H69"/>
    <mergeCell ref="I68:J69"/>
    <mergeCell ref="K68:K69"/>
    <mergeCell ref="I57:J57"/>
    <mergeCell ref="J62:L63"/>
    <mergeCell ref="J64:L64"/>
    <mergeCell ref="B66:C66"/>
    <mergeCell ref="D66:E66"/>
    <mergeCell ref="J66:L66"/>
    <mergeCell ref="G53:H53"/>
    <mergeCell ref="I53:J53"/>
    <mergeCell ref="G54:H54"/>
    <mergeCell ref="I54:J54"/>
    <mergeCell ref="G55:H55"/>
    <mergeCell ref="I55:J55"/>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L40:L41"/>
    <mergeCell ref="M40:M41"/>
    <mergeCell ref="N40:N41"/>
    <mergeCell ref="G42:H42"/>
    <mergeCell ref="I42:J42"/>
    <mergeCell ref="G43:H43"/>
    <mergeCell ref="I43:J43"/>
    <mergeCell ref="J36:L36"/>
    <mergeCell ref="B38:C38"/>
    <mergeCell ref="D38:E38"/>
    <mergeCell ref="J38:L38"/>
    <mergeCell ref="B40:B41"/>
    <mergeCell ref="C40:E40"/>
    <mergeCell ref="F40:F41"/>
    <mergeCell ref="G40:H41"/>
    <mergeCell ref="I40:J41"/>
    <mergeCell ref="K40:K41"/>
    <mergeCell ref="I23:J23"/>
    <mergeCell ref="I25:J25"/>
    <mergeCell ref="I27:I29"/>
    <mergeCell ref="G28:H28"/>
    <mergeCell ref="G29:H29"/>
    <mergeCell ref="J34:L35"/>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K10:K11"/>
    <mergeCell ref="L10:L11"/>
    <mergeCell ref="M10:M11"/>
    <mergeCell ref="N10:N11"/>
    <mergeCell ref="G12:H12"/>
    <mergeCell ref="I12:J12"/>
    <mergeCell ref="J4:L5"/>
    <mergeCell ref="J6:L6"/>
    <mergeCell ref="B8:C8"/>
    <mergeCell ref="D8:E8"/>
    <mergeCell ref="J8:L8"/>
    <mergeCell ref="B10:B11"/>
    <mergeCell ref="C10:E10"/>
    <mergeCell ref="F10:F11"/>
    <mergeCell ref="G10:H11"/>
    <mergeCell ref="I10:J11"/>
  </mergeCells>
  <phoneticPr fontId="2"/>
  <conditionalFormatting sqref="B12:J21">
    <cfRule type="expression" dxfId="4" priority="5">
      <formula>$K12&lt;0</formula>
    </cfRule>
  </conditionalFormatting>
  <conditionalFormatting sqref="B42:J55">
    <cfRule type="expression" dxfId="3" priority="4">
      <formula>$K42&lt;0</formula>
    </cfRule>
  </conditionalFormatting>
  <conditionalFormatting sqref="B70:J83">
    <cfRule type="expression" dxfId="2" priority="3">
      <formula>$K70&lt;0</formula>
    </cfRule>
  </conditionalFormatting>
  <conditionalFormatting sqref="B98:J111">
    <cfRule type="expression" dxfId="1" priority="2">
      <formula>$K98&lt;0</formula>
    </cfRule>
  </conditionalFormatting>
  <conditionalFormatting sqref="B126:J139">
    <cfRule type="expression" dxfId="0"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指定請求書の取り扱いについて</vt:lpstr>
      <vt:lpstr>入力用</vt:lpstr>
      <vt:lpstr>請求書（提出用）</vt:lpstr>
      <vt:lpstr>請求書（控）</vt:lpstr>
      <vt:lpstr>入力用!Print_Titles</vt:lpstr>
    </vt:vector>
  </TitlesOfParts>
  <Company>株式会社柄谷工務店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一芝 雅行</dc:creator>
  <cp:lastModifiedBy>一芝 雅行</cp:lastModifiedBy>
  <cp:lastPrinted>2023-09-26T00:52:43Z</cp:lastPrinted>
  <dcterms:created xsi:type="dcterms:W3CDTF">2022-08-09T05:10:51Z</dcterms:created>
  <dcterms:modified xsi:type="dcterms:W3CDTF">2023-09-27T01:07:07Z</dcterms:modified>
</cp:coreProperties>
</file>